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v-file.gois.jp\総合文書ライブラリ\１大学\１３学生センター\１３２０学生課\11その他学生の生活支援及び福利厚生に関する事項\03納付金関係\04コロナ授業料減免\令和04年度\6.周知・配布\"/>
    </mc:Choice>
  </mc:AlternateContent>
  <bookViews>
    <workbookView xWindow="0" yWindow="0" windowWidth="14370" windowHeight="12180"/>
  </bookViews>
  <sheets>
    <sheet name="入力シート" sheetId="1" r:id="rId1"/>
    <sheet name="※入力不可(計算シート)" sheetId="2" r:id="rId2"/>
  </sheets>
  <definedNames>
    <definedName name="_xlnm.Print_Area" localSheetId="0">入力シート!$A$1:$I$31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1" l="1"/>
  <c r="B16" i="1"/>
  <c r="D14" i="1"/>
  <c r="D16" i="1" l="1"/>
  <c r="D11" i="1"/>
  <c r="D12" i="1"/>
  <c r="D13" i="1"/>
  <c r="D15" i="1"/>
  <c r="D10" i="1"/>
  <c r="B3" i="2" l="1"/>
  <c r="C3" i="2" l="1"/>
  <c r="H10" i="1"/>
  <c r="B4" i="2" l="1"/>
  <c r="C4" i="2" l="1"/>
  <c r="B5" i="2"/>
  <c r="C5" i="2" s="1"/>
  <c r="B6" i="2" l="1"/>
  <c r="C6" i="2" s="1"/>
  <c r="B7" i="2" l="1"/>
  <c r="C7" i="2" s="1"/>
  <c r="B8" i="2" l="1"/>
  <c r="C8" i="2" l="1"/>
  <c r="C9" i="2" s="1"/>
  <c r="F2" i="2" s="1"/>
  <c r="F3" i="2"/>
  <c r="F4" i="2" l="1"/>
  <c r="H11" i="1" s="1"/>
  <c r="H12" i="1" s="1"/>
  <c r="H13" i="1" s="1"/>
  <c r="B21" i="1" s="1"/>
</calcChain>
</file>

<file path=xl/sharedStrings.xml><?xml version="1.0" encoding="utf-8"?>
<sst xmlns="http://schemas.openxmlformats.org/spreadsheetml/2006/main" count="33" uniqueCount="25">
  <si>
    <t>検索キー</t>
    <rPh sb="0" eb="2">
      <t>ケンサク</t>
    </rPh>
    <phoneticPr fontId="1"/>
  </si>
  <si>
    <t>金額</t>
    <rPh sb="0" eb="2">
      <t>キンガク</t>
    </rPh>
    <phoneticPr fontId="1"/>
  </si>
  <si>
    <t>対象月給与合計</t>
    <rPh sb="0" eb="2">
      <t>タイショウ</t>
    </rPh>
    <rPh sb="2" eb="3">
      <t>ツキ</t>
    </rPh>
    <rPh sb="3" eb="5">
      <t>キュウヨ</t>
    </rPh>
    <rPh sb="5" eb="7">
      <t>ゴウケイ</t>
    </rPh>
    <phoneticPr fontId="1"/>
  </si>
  <si>
    <t>対象月数</t>
    <rPh sb="0" eb="2">
      <t>タイショウ</t>
    </rPh>
    <rPh sb="2" eb="3">
      <t>ツキ</t>
    </rPh>
    <rPh sb="3" eb="4">
      <t>スウ</t>
    </rPh>
    <phoneticPr fontId="1"/>
  </si>
  <si>
    <t>平均給与</t>
    <rPh sb="0" eb="2">
      <t>ヘイキン</t>
    </rPh>
    <rPh sb="2" eb="4">
      <t>キュウヨ</t>
    </rPh>
    <phoneticPr fontId="1"/>
  </si>
  <si>
    <t>円</t>
    <rPh sb="0" eb="1">
      <t>エン</t>
    </rPh>
    <phoneticPr fontId="1"/>
  </si>
  <si>
    <t>(b)算定基準月(家計急変月)</t>
    <rPh sb="3" eb="5">
      <t>サンテイ</t>
    </rPh>
    <rPh sb="5" eb="7">
      <t>キジュン</t>
    </rPh>
    <rPh sb="7" eb="8">
      <t>ツキ</t>
    </rPh>
    <rPh sb="9" eb="11">
      <t>カケイ</t>
    </rPh>
    <rPh sb="11" eb="13">
      <t>キュウヘン</t>
    </rPh>
    <rPh sb="13" eb="14">
      <t>ツキ</t>
    </rPh>
    <phoneticPr fontId="1"/>
  </si>
  <si>
    <t>(c)見込所得(1ヶ月あたり)</t>
    <rPh sb="3" eb="5">
      <t>ミコ</t>
    </rPh>
    <rPh sb="5" eb="7">
      <t>ショトク</t>
    </rPh>
    <rPh sb="10" eb="11">
      <t>ツキ</t>
    </rPh>
    <phoneticPr fontId="1"/>
  </si>
  <si>
    <t>(d)見込所得計(7月～12月分)</t>
    <rPh sb="3" eb="5">
      <t>ミコ</t>
    </rPh>
    <rPh sb="5" eb="7">
      <t>ショトク</t>
    </rPh>
    <rPh sb="7" eb="8">
      <t>ケイ</t>
    </rPh>
    <rPh sb="10" eb="11">
      <t>ガツ</t>
    </rPh>
    <rPh sb="14" eb="15">
      <t>ガツ</t>
    </rPh>
    <rPh sb="15" eb="16">
      <t>ブン</t>
    </rPh>
    <phoneticPr fontId="1"/>
  </si>
  <si>
    <t>判定結果</t>
    <rPh sb="0" eb="2">
      <t>ハンテイ</t>
    </rPh>
    <rPh sb="2" eb="4">
      <t>ケッカ</t>
    </rPh>
    <phoneticPr fontId="1"/>
  </si>
  <si>
    <t>経費</t>
    <rPh sb="0" eb="2">
      <t>ケイヒ</t>
    </rPh>
    <phoneticPr fontId="1"/>
  </si>
  <si>
    <t>所得</t>
    <rPh sb="0" eb="2">
      <t>ショトク</t>
    </rPh>
    <phoneticPr fontId="1"/>
  </si>
  <si>
    <t>売上(収入)</t>
    <rPh sb="0" eb="2">
      <t>ウリアゲ</t>
    </rPh>
    <rPh sb="3" eb="5">
      <t>シュウニュウ</t>
    </rPh>
    <phoneticPr fontId="1"/>
  </si>
  <si>
    <t>円</t>
    <rPh sb="0" eb="1">
      <t>エン</t>
    </rPh>
    <phoneticPr fontId="1"/>
  </si>
  <si>
    <t>合計</t>
    <rPh sb="0" eb="2">
      <t>ゴウケイ</t>
    </rPh>
    <phoneticPr fontId="1"/>
  </si>
  <si>
    <t>(a)</t>
    <phoneticPr fontId="1"/>
  </si>
  <si>
    <t>（自動計算）</t>
    <rPh sb="1" eb="3">
      <t>ジドウ</t>
    </rPh>
    <rPh sb="3" eb="5">
      <t>ケイサン</t>
    </rPh>
    <phoneticPr fontId="1"/>
  </si>
  <si>
    <t>（合計欄、所得欄は自動計算）</t>
    <rPh sb="1" eb="3">
      <t>ゴウケイ</t>
    </rPh>
    <rPh sb="3" eb="4">
      <t>ラン</t>
    </rPh>
    <rPh sb="5" eb="7">
      <t>ショトク</t>
    </rPh>
    <rPh sb="7" eb="8">
      <t>ラン</t>
    </rPh>
    <rPh sb="9" eb="11">
      <t>ジドウ</t>
    </rPh>
    <rPh sb="11" eb="13">
      <t>ケイサン</t>
    </rPh>
    <phoneticPr fontId="1"/>
  </si>
  <si>
    <t>これまでの所得(2022年)</t>
    <phoneticPr fontId="1"/>
  </si>
  <si>
    <t>　2022年所得見込(a+d)</t>
    <rPh sb="5" eb="6">
      <t>ネン</t>
    </rPh>
    <rPh sb="6" eb="8">
      <t>ショトク</t>
    </rPh>
    <rPh sb="8" eb="10">
      <t>ミコ</t>
    </rPh>
    <phoneticPr fontId="1"/>
  </si>
  <si>
    <r>
      <t>所得見込算出表</t>
    </r>
    <r>
      <rPr>
        <sz val="20"/>
        <color theme="1"/>
        <rFont val="游ゴシック"/>
        <family val="3"/>
        <charset val="128"/>
        <scheme val="minor"/>
      </rPr>
      <t>(</t>
    </r>
    <r>
      <rPr>
        <sz val="20"/>
        <color theme="1"/>
        <rFont val="游ゴシック"/>
        <family val="2"/>
        <charset val="128"/>
        <scheme val="minor"/>
      </rPr>
      <t>所得算出表</t>
    </r>
    <r>
      <rPr>
        <sz val="20"/>
        <color theme="1"/>
        <rFont val="游ゴシック"/>
        <family val="3"/>
        <charset val="128"/>
        <scheme val="minor"/>
      </rPr>
      <t>)</t>
    </r>
    <r>
      <rPr>
        <sz val="20"/>
        <color theme="1"/>
        <rFont val="游ゴシック"/>
        <family val="2"/>
        <charset val="128"/>
        <scheme val="minor"/>
      </rPr>
      <t xml:space="preserve">
[申請条件①用・給与所得者</t>
    </r>
    <r>
      <rPr>
        <b/>
        <u/>
        <sz val="20"/>
        <color theme="1"/>
        <rFont val="游ゴシック"/>
        <family val="3"/>
        <charset val="128"/>
        <scheme val="minor"/>
      </rPr>
      <t>以外</t>
    </r>
    <r>
      <rPr>
        <sz val="20"/>
        <color theme="1"/>
        <rFont val="游ゴシック"/>
        <family val="3"/>
        <charset val="128"/>
        <scheme val="minor"/>
      </rPr>
      <t>用]</t>
    </r>
    <rPh sb="0" eb="2">
      <t>ショトク</t>
    </rPh>
    <rPh sb="2" eb="4">
      <t>ミコミ</t>
    </rPh>
    <rPh sb="4" eb="6">
      <t>サンシュツ</t>
    </rPh>
    <rPh sb="6" eb="7">
      <t>ヒョウ</t>
    </rPh>
    <rPh sb="8" eb="10">
      <t>ショトク</t>
    </rPh>
    <rPh sb="10" eb="12">
      <t>サンシュツ</t>
    </rPh>
    <rPh sb="12" eb="13">
      <t>ヒョウ</t>
    </rPh>
    <rPh sb="23" eb="25">
      <t>キュウヨ</t>
    </rPh>
    <rPh sb="25" eb="27">
      <t>ショトク</t>
    </rPh>
    <rPh sb="27" eb="28">
      <t>シャ</t>
    </rPh>
    <rPh sb="28" eb="30">
      <t>イガイ</t>
    </rPh>
    <rPh sb="30" eb="31">
      <t>ヨウ</t>
    </rPh>
    <phoneticPr fontId="1"/>
  </si>
  <si>
    <t>[2022年1月から6月]までの収支実績を入力することで、所得判定が自動で行われます。
①～③の案内文に従って入力し、根拠資料の準備を進めてください。</t>
    <rPh sb="29" eb="31">
      <t>ショトク</t>
    </rPh>
    <rPh sb="31" eb="33">
      <t>ハンテイ</t>
    </rPh>
    <rPh sb="34" eb="36">
      <t>ジドウ</t>
    </rPh>
    <rPh sb="37" eb="38">
      <t>オコナ</t>
    </rPh>
    <rPh sb="48" eb="51">
      <t>アンナイブン</t>
    </rPh>
    <rPh sb="52" eb="53">
      <t>シタガ</t>
    </rPh>
    <rPh sb="55" eb="57">
      <t>ニュウリョク</t>
    </rPh>
    <rPh sb="59" eb="61">
      <t>コンキョ</t>
    </rPh>
    <rPh sb="61" eb="63">
      <t>シリョウ</t>
    </rPh>
    <rPh sb="64" eb="66">
      <t>ジュンビ</t>
    </rPh>
    <rPh sb="67" eb="68">
      <t>スス</t>
    </rPh>
    <phoneticPr fontId="1"/>
  </si>
  <si>
    <r>
      <t>　【③】…①～②の案内に従って入力した結果、判定結果に</t>
    </r>
    <r>
      <rPr>
        <u/>
        <sz val="11"/>
        <color theme="1"/>
        <rFont val="游ゴシック"/>
        <family val="3"/>
        <charset val="128"/>
        <scheme val="minor"/>
      </rPr>
      <t>「</t>
    </r>
    <r>
      <rPr>
        <b/>
        <u/>
        <sz val="11"/>
        <color theme="1"/>
        <rFont val="游ゴシック"/>
        <family val="3"/>
        <charset val="128"/>
        <scheme val="minor"/>
      </rPr>
      <t>所得条件〇</t>
    </r>
    <r>
      <rPr>
        <u/>
        <sz val="11"/>
        <color theme="1"/>
        <rFont val="游ゴシック"/>
        <family val="3"/>
        <charset val="128"/>
        <scheme val="minor"/>
      </rPr>
      <t xml:space="preserve">」と表示された方は、本紙を印刷し、
</t>
    </r>
    <r>
      <rPr>
        <sz val="11"/>
        <color theme="1"/>
        <rFont val="游ゴシック"/>
        <family val="3"/>
        <charset val="128"/>
        <scheme val="minor"/>
      </rPr>
      <t>　　　　　</t>
    </r>
    <r>
      <rPr>
        <u/>
        <sz val="11"/>
        <color theme="1"/>
        <rFont val="游ゴシック"/>
        <family val="3"/>
        <charset val="128"/>
        <scheme val="minor"/>
      </rPr>
      <t>根拠資料と併せて提出してください。</t>
    </r>
    <rPh sb="22" eb="24">
      <t>ハンテイ</t>
    </rPh>
    <rPh sb="24" eb="26">
      <t>ケッカ</t>
    </rPh>
    <rPh sb="28" eb="30">
      <t>ショトク</t>
    </rPh>
    <rPh sb="30" eb="32">
      <t>ジョウケン</t>
    </rPh>
    <rPh sb="35" eb="37">
      <t>ヒョウジ</t>
    </rPh>
    <rPh sb="40" eb="41">
      <t>カタ</t>
    </rPh>
    <rPh sb="43" eb="45">
      <t>ホンシ</t>
    </rPh>
    <rPh sb="46" eb="48">
      <t>インサツ</t>
    </rPh>
    <rPh sb="56" eb="58">
      <t>コンキョ</t>
    </rPh>
    <rPh sb="58" eb="60">
      <t>シリョウ</t>
    </rPh>
    <rPh sb="61" eb="62">
      <t>アワ</t>
    </rPh>
    <rPh sb="64" eb="66">
      <t>テイシュツ</t>
    </rPh>
    <phoneticPr fontId="1"/>
  </si>
  <si>
    <r>
      <t>　【①】…「これまでの所得(2022年)」の緑色のセルに、</t>
    </r>
    <r>
      <rPr>
        <u/>
        <sz val="11"/>
        <color theme="1"/>
        <rFont val="游ゴシック"/>
        <family val="3"/>
        <charset val="128"/>
        <scheme val="minor"/>
      </rPr>
      <t>[2022年1月から6月]までの</t>
    </r>
    <r>
      <rPr>
        <b/>
        <u/>
        <sz val="11"/>
        <color theme="1"/>
        <rFont val="游ゴシック"/>
        <family val="3"/>
        <charset val="128"/>
        <scheme val="minor"/>
      </rPr>
      <t>“売上(収入)“</t>
    </r>
    <r>
      <rPr>
        <u/>
        <sz val="11"/>
        <color theme="1"/>
        <rFont val="游ゴシック"/>
        <family val="3"/>
        <charset val="128"/>
        <scheme val="minor"/>
      </rPr>
      <t>と</t>
    </r>
    <r>
      <rPr>
        <b/>
        <u/>
        <sz val="11"/>
        <color theme="1"/>
        <rFont val="游ゴシック"/>
        <family val="3"/>
        <charset val="128"/>
        <scheme val="minor"/>
      </rPr>
      <t>“経費“</t>
    </r>
    <r>
      <rPr>
        <u/>
        <sz val="11"/>
        <color theme="1"/>
        <rFont val="游ゴシック"/>
        <family val="3"/>
        <charset val="128"/>
        <scheme val="minor"/>
      </rPr>
      <t>を</t>
    </r>
    <r>
      <rPr>
        <sz val="11"/>
        <color theme="1"/>
        <rFont val="游ゴシック"/>
        <family val="3"/>
        <charset val="128"/>
        <scheme val="minor"/>
      </rPr>
      <t xml:space="preserve">
　　　　　　</t>
    </r>
    <r>
      <rPr>
        <u/>
        <sz val="11"/>
        <color theme="1"/>
        <rFont val="游ゴシック"/>
        <family val="3"/>
        <charset val="128"/>
        <scheme val="minor"/>
      </rPr>
      <t>入力してください。</t>
    </r>
    <r>
      <rPr>
        <sz val="11"/>
        <color theme="1"/>
        <rFont val="游ゴシック"/>
        <family val="2"/>
        <charset val="128"/>
        <scheme val="minor"/>
      </rPr>
      <t xml:space="preserve">
　【②】…「これまでの所得(2022年)」の“売上(収入)“と“経費“に入力した数値の</t>
    </r>
    <r>
      <rPr>
        <b/>
        <u/>
        <sz val="11"/>
        <color theme="1"/>
        <rFont val="游ゴシック"/>
        <family val="3"/>
        <charset val="128"/>
        <scheme val="minor"/>
      </rPr>
      <t>根拠資料(帳簿等)</t>
    </r>
    <r>
      <rPr>
        <u/>
        <sz val="11"/>
        <color theme="1"/>
        <rFont val="游ゴシック"/>
        <family val="3"/>
        <charset val="128"/>
        <scheme val="minor"/>
      </rPr>
      <t xml:space="preserve">を提出して
</t>
    </r>
    <r>
      <rPr>
        <sz val="11"/>
        <color theme="1"/>
        <rFont val="游ゴシック"/>
        <family val="3"/>
        <charset val="128"/>
        <scheme val="minor"/>
      </rPr>
      <t>　　　　　　</t>
    </r>
    <r>
      <rPr>
        <u/>
        <sz val="11"/>
        <color theme="1"/>
        <rFont val="游ゴシック"/>
        <family val="3"/>
        <charset val="128"/>
        <scheme val="minor"/>
      </rPr>
      <t xml:space="preserve">ください。根拠となる箇所がわかるように蛍光ペン等でマークしてください。
</t>
    </r>
    <r>
      <rPr>
        <sz val="11"/>
        <color theme="1"/>
        <rFont val="游ゴシック"/>
        <family val="2"/>
        <charset val="128"/>
        <scheme val="minor"/>
      </rPr>
      <t>　（注</t>
    </r>
    <r>
      <rPr>
        <sz val="11"/>
        <color theme="1"/>
        <rFont val="游ゴシック"/>
        <family val="3"/>
        <charset val="128"/>
        <scheme val="minor"/>
      </rPr>
      <t>1）根拠資料(帳簿等)がない場合、</t>
    </r>
    <r>
      <rPr>
        <u/>
        <sz val="11"/>
        <color theme="1"/>
        <rFont val="游ゴシック"/>
        <family val="3"/>
        <charset val="128"/>
        <scheme val="minor"/>
      </rPr>
      <t>作成し、提出してください。</t>
    </r>
    <r>
      <rPr>
        <sz val="11"/>
        <color theme="1"/>
        <rFont val="游ゴシック"/>
        <family val="2"/>
        <charset val="128"/>
        <scheme val="minor"/>
      </rPr>
      <t xml:space="preserve">
　（注2）根拠資料に本紙に入力した数字と一致する該当箇所がない場合、余白や別紙に</t>
    </r>
    <r>
      <rPr>
        <u/>
        <sz val="11"/>
        <color theme="1"/>
        <rFont val="游ゴシック"/>
        <family val="3"/>
        <charset val="128"/>
        <scheme val="minor"/>
      </rPr>
      <t>計算式を明示した上で</t>
    </r>
    <r>
      <rPr>
        <sz val="11"/>
        <color theme="1"/>
        <rFont val="游ゴシック"/>
        <family val="3"/>
        <charset val="128"/>
        <scheme val="minor"/>
      </rPr>
      <t xml:space="preserve">
　　　　　</t>
    </r>
    <r>
      <rPr>
        <u/>
        <sz val="11"/>
        <color theme="1"/>
        <rFont val="游ゴシック"/>
        <family val="3"/>
        <charset val="128"/>
        <scheme val="minor"/>
      </rPr>
      <t>本紙に入力した数字と一致する数字を記載し、蛍光ペン等でマークしてください。</t>
    </r>
    <r>
      <rPr>
        <sz val="11"/>
        <color theme="1"/>
        <rFont val="游ゴシック"/>
        <family val="2"/>
        <charset val="128"/>
        <scheme val="minor"/>
      </rPr>
      <t xml:space="preserve">
　（注3）一致する数字の明示がない、余白や別紙に計算式の補記がない、計算式通りに計算しても一致する
　　　　　数字が算出されない等の場合、</t>
    </r>
    <r>
      <rPr>
        <u/>
        <sz val="11"/>
        <color theme="1"/>
        <rFont val="游ゴシック"/>
        <family val="3"/>
        <charset val="128"/>
        <scheme val="minor"/>
      </rPr>
      <t>書類不備として選考外となります。</t>
    </r>
    <rPh sb="116" eb="118">
      <t>スウチ</t>
    </rPh>
    <rPh sb="181" eb="183">
      <t>コンキョ</t>
    </rPh>
    <rPh sb="183" eb="185">
      <t>シリョウ</t>
    </rPh>
    <rPh sb="186" eb="188">
      <t>チョウボ</t>
    </rPh>
    <rPh sb="188" eb="189">
      <t>トウ</t>
    </rPh>
    <rPh sb="193" eb="195">
      <t>バアイ</t>
    </rPh>
    <rPh sb="196" eb="198">
      <t>サクセイ</t>
    </rPh>
    <rPh sb="200" eb="202">
      <t>テイシュツ</t>
    </rPh>
    <phoneticPr fontId="1"/>
  </si>
  <si>
    <r>
      <t>　【注意点】
　●</t>
    </r>
    <r>
      <rPr>
        <u/>
        <sz val="11"/>
        <color rgb="FFFF0000"/>
        <rFont val="游ゴシック"/>
        <family val="3"/>
        <charset val="128"/>
        <scheme val="minor"/>
      </rPr>
      <t>Ａ4オモテ面１枚で出力</t>
    </r>
    <r>
      <rPr>
        <u/>
        <sz val="11"/>
        <color theme="1"/>
        <rFont val="游ゴシック"/>
        <family val="3"/>
        <charset val="128"/>
        <scheme val="minor"/>
      </rPr>
      <t>されるように印刷してください。</t>
    </r>
    <r>
      <rPr>
        <sz val="11"/>
        <color theme="1"/>
        <rFont val="游ゴシック"/>
        <family val="2"/>
        <charset val="128"/>
        <scheme val="minor"/>
      </rPr>
      <t xml:space="preserve">
　●</t>
    </r>
    <r>
      <rPr>
        <u/>
        <sz val="11"/>
        <color theme="1"/>
        <rFont val="游ゴシック"/>
        <family val="3"/>
        <charset val="128"/>
        <scheme val="minor"/>
      </rPr>
      <t>「0円」の場合は「0」を入力してください。</t>
    </r>
    <r>
      <rPr>
        <sz val="11"/>
        <color theme="1"/>
        <rFont val="游ゴシック"/>
        <family val="2"/>
        <charset val="128"/>
        <scheme val="minor"/>
      </rPr>
      <t>未入力箇所があると数値が表示されないようになっています。
　●案内文の通り、必ず、</t>
    </r>
    <r>
      <rPr>
        <u/>
        <sz val="11"/>
        <color theme="1"/>
        <rFont val="游ゴシック"/>
        <family val="3"/>
        <charset val="128"/>
        <scheme val="minor"/>
      </rPr>
      <t>該当箇所を蛍光ペン等でマークしてください。</t>
    </r>
    <r>
      <rPr>
        <sz val="11"/>
        <color theme="1"/>
        <rFont val="游ゴシック"/>
        <family val="2"/>
        <charset val="128"/>
        <scheme val="minor"/>
      </rPr>
      <t>入力した数値と一致する根拠資料の
　　該当箇所がわからない場合、書類不備として選考外となります。
　●入力した数値が複数資料からの合算した数値となる場合、「計算式」「計算式上の数字と入力した数値が
　　一致する箇所」が分かるように</t>
    </r>
    <r>
      <rPr>
        <u/>
        <sz val="11"/>
        <color theme="1"/>
        <rFont val="游ゴシック"/>
        <family val="3"/>
        <charset val="128"/>
        <scheme val="minor"/>
      </rPr>
      <t xml:space="preserve">補記または別紙資料を作成し、計算式の根拠となる各数値に蛍光ペン等で
</t>
    </r>
    <r>
      <rPr>
        <sz val="11"/>
        <color theme="1"/>
        <rFont val="游ゴシック"/>
        <family val="3"/>
        <charset val="128"/>
        <scheme val="minor"/>
      </rPr>
      <t>　　</t>
    </r>
    <r>
      <rPr>
        <u/>
        <sz val="11"/>
        <color theme="1"/>
        <rFont val="游ゴシック"/>
        <family val="3"/>
        <charset val="128"/>
        <scheme val="minor"/>
      </rPr>
      <t>マークしてください。</t>
    </r>
    <r>
      <rPr>
        <sz val="11"/>
        <color theme="1"/>
        <rFont val="游ゴシック"/>
        <family val="2"/>
        <charset val="128"/>
        <scheme val="minor"/>
      </rPr>
      <t>計算式の根拠なる各数値や、入力した数値と一致する根拠資料の該当箇所がわからな
　　い場合、</t>
    </r>
    <r>
      <rPr>
        <u/>
        <sz val="11"/>
        <color theme="1"/>
        <rFont val="游ゴシック"/>
        <family val="3"/>
        <charset val="128"/>
        <scheme val="minor"/>
      </rPr>
      <t>書類不備として選考外となります。</t>
    </r>
    <rPh sb="2" eb="4">
      <t>チュウイ</t>
    </rPh>
    <rPh sb="4" eb="5">
      <t>テン</t>
    </rPh>
    <rPh sb="68" eb="70">
      <t>スウチ</t>
    </rPh>
    <rPh sb="230" eb="231">
      <t>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</si>
</sst>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#,##0_);[Red]\(#,##0\)"/>
    <numFmt numFmtId="178" formatCode="0&quot;月&quot;"/>
  </numFmts>
  <fonts count="1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u/>
      <sz val="11"/>
      <color theme="1"/>
      <name val="游ゴシック"/>
      <family val="3"/>
      <charset val="128"/>
      <scheme val="minor"/>
    </font>
    <font>
      <sz val="8"/>
      <color theme="6"/>
      <name val="游ゴシック"/>
      <family val="2"/>
      <charset val="128"/>
      <scheme val="minor"/>
    </font>
    <font>
      <sz val="8"/>
      <color theme="6"/>
      <name val="游ゴシック"/>
      <family val="3"/>
      <charset val="128"/>
      <scheme val="minor"/>
    </font>
    <font>
      <sz val="20"/>
      <color theme="1"/>
      <name val="游ゴシック"/>
      <family val="2"/>
      <charset val="128"/>
      <scheme val="minor"/>
    </font>
    <font>
      <b/>
      <u/>
      <sz val="20"/>
      <color theme="1"/>
      <name val="游ゴシック"/>
      <family val="3"/>
      <charset val="128"/>
      <scheme val="minor"/>
    </font>
    <font>
      <sz val="20"/>
      <color theme="1"/>
      <name val="游ゴシック"/>
      <family val="3"/>
      <charset val="128"/>
      <scheme val="minor"/>
    </font>
    <font>
      <b/>
      <sz val="24"/>
      <color theme="1"/>
      <name val="游ゴシック"/>
      <family val="3"/>
      <charset val="128"/>
      <scheme val="minor"/>
    </font>
    <font>
      <b/>
      <u/>
      <sz val="11"/>
      <color theme="1"/>
      <name val="游ゴシック"/>
      <family val="3"/>
      <charset val="128"/>
      <scheme val="minor"/>
    </font>
    <font>
      <sz val="18"/>
      <color theme="1"/>
      <name val="游ゴシック"/>
      <family val="3"/>
      <charset val="128"/>
      <scheme val="minor"/>
    </font>
    <font>
      <u/>
      <sz val="11"/>
      <color rgb="FFFF0000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73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>
      <alignment vertical="center"/>
    </xf>
    <xf numFmtId="176" fontId="0" fillId="0" borderId="1" xfId="0" applyNumberFormat="1" applyBorder="1">
      <alignment vertical="center"/>
    </xf>
    <xf numFmtId="177" fontId="0" fillId="0" borderId="0" xfId="0" applyNumberFormat="1">
      <alignment vertical="center"/>
    </xf>
    <xf numFmtId="176" fontId="0" fillId="0" borderId="0" xfId="0" applyNumberFormat="1" applyAlignment="1">
      <alignment horizontal="right" vertical="center"/>
    </xf>
    <xf numFmtId="178" fontId="0" fillId="0" borderId="2" xfId="0" applyNumberFormat="1" applyBorder="1" applyAlignment="1">
      <alignment horizontal="center" vertical="center"/>
    </xf>
    <xf numFmtId="55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left" vertical="center"/>
    </xf>
    <xf numFmtId="55" fontId="0" fillId="0" borderId="0" xfId="0" applyNumberFormat="1" applyAlignment="1">
      <alignment horizontal="left" vertical="center" wrapText="1"/>
    </xf>
    <xf numFmtId="176" fontId="0" fillId="0" borderId="0" xfId="0" applyNumberFormat="1" applyAlignment="1">
      <alignment horizontal="left" vertical="center"/>
    </xf>
    <xf numFmtId="0" fontId="0" fillId="0" borderId="0" xfId="0" applyAlignment="1">
      <alignment vertical="center"/>
    </xf>
    <xf numFmtId="0" fontId="0" fillId="0" borderId="8" xfId="0" applyBorder="1">
      <alignment vertical="center"/>
    </xf>
    <xf numFmtId="0" fontId="0" fillId="0" borderId="2" xfId="0" applyBorder="1">
      <alignment vertical="center"/>
    </xf>
    <xf numFmtId="0" fontId="0" fillId="0" borderId="0" xfId="0" applyAlignment="1">
      <alignment vertical="center" wrapText="1"/>
    </xf>
    <xf numFmtId="176" fontId="0" fillId="0" borderId="3" xfId="0" applyNumberFormat="1" applyFill="1" applyBorder="1" applyAlignment="1">
      <alignment vertical="center"/>
    </xf>
    <xf numFmtId="0" fontId="0" fillId="0" borderId="10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76" fontId="0" fillId="0" borderId="9" xfId="0" applyNumberFormat="1" applyFill="1" applyBorder="1" applyAlignment="1">
      <alignment vertical="center"/>
    </xf>
    <xf numFmtId="178" fontId="0" fillId="0" borderId="21" xfId="0" applyNumberFormat="1" applyBorder="1" applyAlignment="1">
      <alignment horizontal="center" vertical="center"/>
    </xf>
    <xf numFmtId="176" fontId="0" fillId="0" borderId="22" xfId="0" applyNumberFormat="1" applyFill="1" applyBorder="1" applyAlignment="1">
      <alignment vertical="center"/>
    </xf>
    <xf numFmtId="38" fontId="0" fillId="2" borderId="1" xfId="1" applyFont="1" applyFill="1" applyBorder="1" applyProtection="1">
      <alignment vertical="center"/>
      <protection locked="0"/>
    </xf>
    <xf numFmtId="177" fontId="0" fillId="2" borderId="2" xfId="0" applyNumberFormat="1" applyFill="1" applyBorder="1" applyProtection="1">
      <alignment vertical="center"/>
      <protection locked="0"/>
    </xf>
    <xf numFmtId="38" fontId="0" fillId="2" borderId="20" xfId="1" applyFont="1" applyFill="1" applyBorder="1" applyProtection="1">
      <alignment vertical="center"/>
      <protection locked="0"/>
    </xf>
    <xf numFmtId="177" fontId="0" fillId="2" borderId="21" xfId="0" applyNumberFormat="1" applyFill="1" applyBorder="1" applyProtection="1">
      <alignment vertical="center"/>
      <protection locked="0"/>
    </xf>
    <xf numFmtId="176" fontId="0" fillId="0" borderId="8" xfId="0" applyNumberFormat="1" applyFill="1" applyBorder="1" applyAlignment="1" applyProtection="1">
      <alignment vertical="center"/>
      <protection hidden="1"/>
    </xf>
    <xf numFmtId="176" fontId="0" fillId="0" borderId="21" xfId="0" applyNumberFormat="1" applyFill="1" applyBorder="1" applyAlignment="1" applyProtection="1">
      <alignment vertical="center"/>
      <protection hidden="1"/>
    </xf>
    <xf numFmtId="38" fontId="0" fillId="0" borderId="8" xfId="1" applyFont="1" applyBorder="1" applyProtection="1">
      <alignment vertical="center"/>
      <protection hidden="1"/>
    </xf>
    <xf numFmtId="176" fontId="0" fillId="0" borderId="8" xfId="0" applyNumberFormat="1" applyBorder="1" applyAlignment="1" applyProtection="1">
      <alignment vertical="center"/>
      <protection hidden="1"/>
    </xf>
    <xf numFmtId="176" fontId="0" fillId="0" borderId="2" xfId="0" applyNumberFormat="1" applyBorder="1" applyAlignment="1" applyProtection="1">
      <alignment vertical="center"/>
      <protection hidden="1"/>
    </xf>
    <xf numFmtId="176" fontId="0" fillId="0" borderId="3" xfId="0" applyNumberFormat="1" applyBorder="1" applyAlignment="1" applyProtection="1">
      <alignment horizontal="left" vertical="center"/>
      <protection hidden="1"/>
    </xf>
    <xf numFmtId="0" fontId="12" fillId="0" borderId="0" xfId="0" applyFont="1" applyAlignment="1">
      <alignment horizontal="center" vertical="center" wrapText="1"/>
    </xf>
    <xf numFmtId="0" fontId="0" fillId="0" borderId="5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19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17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10" fillId="0" borderId="12" xfId="0" applyFont="1" applyBorder="1" applyAlignment="1" applyProtection="1">
      <alignment horizontal="center" vertical="center"/>
      <protection hidden="1"/>
    </xf>
    <xf numFmtId="0" fontId="10" fillId="0" borderId="23" xfId="0" applyFont="1" applyBorder="1" applyAlignment="1" applyProtection="1">
      <alignment horizontal="center" vertical="center"/>
      <protection hidden="1"/>
    </xf>
    <xf numFmtId="0" fontId="10" fillId="0" borderId="13" xfId="0" applyFont="1" applyBorder="1" applyAlignment="1" applyProtection="1">
      <alignment horizontal="center" vertical="center"/>
      <protection hidden="1"/>
    </xf>
    <xf numFmtId="0" fontId="10" fillId="0" borderId="11" xfId="0" applyFont="1" applyBorder="1" applyAlignment="1" applyProtection="1">
      <alignment horizontal="center" vertical="center"/>
      <protection hidden="1"/>
    </xf>
    <xf numFmtId="0" fontId="10" fillId="0" borderId="0" xfId="0" applyFont="1" applyBorder="1" applyAlignment="1" applyProtection="1">
      <alignment horizontal="center" vertical="center"/>
      <protection hidden="1"/>
    </xf>
    <xf numFmtId="0" fontId="10" fillId="0" borderId="14" xfId="0" applyFont="1" applyBorder="1" applyAlignment="1" applyProtection="1">
      <alignment horizontal="center" vertical="center"/>
      <protection hidden="1"/>
    </xf>
    <xf numFmtId="176" fontId="10" fillId="0" borderId="12" xfId="0" applyNumberFormat="1" applyFont="1" applyBorder="1" applyAlignment="1" applyProtection="1">
      <alignment horizontal="center" vertical="center"/>
      <protection hidden="1"/>
    </xf>
    <xf numFmtId="176" fontId="10" fillId="0" borderId="23" xfId="0" applyNumberFormat="1" applyFont="1" applyBorder="1" applyAlignment="1" applyProtection="1">
      <alignment horizontal="center" vertical="center"/>
      <protection hidden="1"/>
    </xf>
    <xf numFmtId="176" fontId="10" fillId="0" borderId="13" xfId="0" applyNumberFormat="1" applyFont="1" applyBorder="1" applyAlignment="1" applyProtection="1">
      <alignment horizontal="center" vertical="center"/>
      <protection hidden="1"/>
    </xf>
    <xf numFmtId="176" fontId="10" fillId="0" borderId="15" xfId="0" applyNumberFormat="1" applyFont="1" applyBorder="1" applyAlignment="1" applyProtection="1">
      <alignment horizontal="center" vertical="center"/>
      <protection hidden="1"/>
    </xf>
    <xf numFmtId="176" fontId="10" fillId="0" borderId="24" xfId="0" applyNumberFormat="1" applyFont="1" applyBorder="1" applyAlignment="1" applyProtection="1">
      <alignment horizontal="center" vertical="center"/>
      <protection hidden="1"/>
    </xf>
    <xf numFmtId="176" fontId="10" fillId="0" borderId="16" xfId="0" applyNumberFormat="1" applyFont="1" applyBorder="1" applyAlignment="1" applyProtection="1">
      <alignment horizontal="center" vertical="center"/>
      <protection hidden="1"/>
    </xf>
    <xf numFmtId="0" fontId="7" fillId="0" borderId="0" xfId="0" applyFont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55" fontId="0" fillId="0" borderId="5" xfId="0" applyNumberFormat="1" applyBorder="1" applyAlignment="1">
      <alignment vertical="center" wrapText="1"/>
    </xf>
    <xf numFmtId="55" fontId="0" fillId="0" borderId="6" xfId="0" applyNumberFormat="1" applyBorder="1" applyAlignment="1">
      <alignment vertical="center" wrapText="1"/>
    </xf>
    <xf numFmtId="55" fontId="0" fillId="0" borderId="7" xfId="0" applyNumberFormat="1" applyBorder="1" applyAlignment="1">
      <alignment vertical="center" wrapText="1"/>
    </xf>
    <xf numFmtId="55" fontId="0" fillId="0" borderId="8" xfId="0" applyNumberFormat="1" applyBorder="1" applyAlignment="1">
      <alignment vertical="center" wrapText="1"/>
    </xf>
    <xf numFmtId="55" fontId="0" fillId="0" borderId="19" xfId="0" applyNumberFormat="1" applyBorder="1" applyAlignment="1">
      <alignment vertical="center" wrapText="1"/>
    </xf>
    <xf numFmtId="55" fontId="0" fillId="0" borderId="9" xfId="0" applyNumberFormat="1" applyBorder="1" applyAlignment="1">
      <alignment vertical="center" wrapText="1"/>
    </xf>
    <xf numFmtId="177" fontId="5" fillId="0" borderId="6" xfId="0" applyNumberFormat="1" applyFont="1" applyBorder="1" applyAlignment="1">
      <alignment horizontal="center" vertical="center"/>
    </xf>
    <xf numFmtId="55" fontId="0" fillId="0" borderId="2" xfId="0" applyNumberFormat="1" applyBorder="1" applyAlignment="1">
      <alignment horizontal="center" vertical="center" wrapText="1"/>
    </xf>
    <xf numFmtId="55" fontId="0" fillId="0" borderId="4" xfId="0" applyNumberFormat="1" applyBorder="1" applyAlignment="1">
      <alignment horizontal="center" vertical="center" wrapText="1"/>
    </xf>
    <xf numFmtId="55" fontId="0" fillId="0" borderId="3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78" fontId="0" fillId="0" borderId="2" xfId="0" applyNumberFormat="1" applyBorder="1" applyAlignment="1" applyProtection="1">
      <alignment horizontal="center" vertical="center"/>
      <protection hidden="1"/>
    </xf>
    <xf numFmtId="178" fontId="0" fillId="0" borderId="3" xfId="0" applyNumberFormat="1" applyBorder="1" applyAlignment="1" applyProtection="1">
      <alignment horizontal="center" vertical="center"/>
      <protection hidden="1"/>
    </xf>
    <xf numFmtId="177" fontId="6" fillId="0" borderId="6" xfId="0" applyNumberFormat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I31"/>
  <sheetViews>
    <sheetView tabSelected="1" zoomScaleNormal="100" workbookViewId="0">
      <selection activeCell="B21" sqref="B21:G22"/>
    </sheetView>
  </sheetViews>
  <sheetFormatPr defaultRowHeight="18.75" x14ac:dyDescent="0.4"/>
  <cols>
    <col min="2" max="2" width="10.5" bestFit="1" customWidth="1"/>
    <col min="3" max="3" width="11.375" style="5" bestFit="1" customWidth="1"/>
    <col min="4" max="4" width="10.25" style="5" bestFit="1" customWidth="1"/>
    <col min="5" max="5" width="3.375" style="5" bestFit="1" customWidth="1"/>
    <col min="6" max="6" width="11.25" customWidth="1"/>
    <col min="7" max="7" width="24.875" customWidth="1"/>
    <col min="8" max="8" width="11.125" style="2" bestFit="1" customWidth="1"/>
    <col min="9" max="9" width="3.25" style="9" customWidth="1"/>
    <col min="11" max="11" width="9.375" bestFit="1" customWidth="1"/>
  </cols>
  <sheetData>
    <row r="1" spans="1:9" ht="57.75" customHeight="1" x14ac:dyDescent="0.4">
      <c r="A1" s="54" t="s">
        <v>20</v>
      </c>
      <c r="B1" s="54"/>
      <c r="C1" s="54"/>
      <c r="D1" s="54"/>
      <c r="E1" s="54"/>
      <c r="F1" s="54"/>
      <c r="G1" s="54"/>
      <c r="H1" s="54"/>
      <c r="I1" s="54"/>
    </row>
    <row r="2" spans="1:9" ht="14.25" customHeight="1" x14ac:dyDescent="0.4">
      <c r="A2" s="32"/>
      <c r="B2" s="32"/>
      <c r="C2" s="32"/>
      <c r="D2" s="32"/>
      <c r="E2" s="32"/>
      <c r="F2" s="32"/>
      <c r="G2" s="32"/>
      <c r="H2" s="32"/>
      <c r="I2" s="32"/>
    </row>
    <row r="3" spans="1:9" ht="54.75" customHeight="1" x14ac:dyDescent="0.4">
      <c r="A3" s="55" t="s">
        <v>21</v>
      </c>
      <c r="B3" s="56"/>
      <c r="C3" s="56"/>
      <c r="D3" s="56"/>
      <c r="E3" s="56"/>
      <c r="F3" s="56"/>
      <c r="G3" s="56"/>
      <c r="H3" s="56"/>
      <c r="I3" s="57"/>
    </row>
    <row r="4" spans="1:9" x14ac:dyDescent="0.4">
      <c r="B4" s="5"/>
    </row>
    <row r="5" spans="1:9" ht="18.75" customHeight="1" x14ac:dyDescent="0.4">
      <c r="A5" s="58" t="s">
        <v>23</v>
      </c>
      <c r="B5" s="59"/>
      <c r="C5" s="59"/>
      <c r="D5" s="59"/>
      <c r="E5" s="59"/>
      <c r="F5" s="59"/>
      <c r="G5" s="59"/>
      <c r="H5" s="59"/>
      <c r="I5" s="60"/>
    </row>
    <row r="6" spans="1:9" ht="174.75" customHeight="1" x14ac:dyDescent="0.4">
      <c r="A6" s="61"/>
      <c r="B6" s="62"/>
      <c r="C6" s="62"/>
      <c r="D6" s="62"/>
      <c r="E6" s="62"/>
      <c r="F6" s="62"/>
      <c r="G6" s="62"/>
      <c r="H6" s="62"/>
      <c r="I6" s="63"/>
    </row>
    <row r="7" spans="1:9" x14ac:dyDescent="0.4">
      <c r="A7" s="8"/>
      <c r="B7" s="8"/>
      <c r="C7" s="8"/>
      <c r="D7" s="8"/>
      <c r="E7" s="8"/>
      <c r="F7" s="8"/>
      <c r="G7" s="8"/>
      <c r="H7" s="8"/>
      <c r="I7" s="10"/>
    </row>
    <row r="8" spans="1:9" ht="18.75" customHeight="1" x14ac:dyDescent="0.4">
      <c r="A8" s="65" t="s">
        <v>18</v>
      </c>
      <c r="B8" s="66"/>
      <c r="C8" s="66"/>
      <c r="D8" s="66"/>
      <c r="E8" s="67"/>
      <c r="F8" s="8"/>
      <c r="G8" s="8"/>
      <c r="H8" s="8"/>
      <c r="I8" s="10"/>
    </row>
    <row r="9" spans="1:9" x14ac:dyDescent="0.4">
      <c r="A9" s="13"/>
      <c r="B9" s="17" t="s">
        <v>12</v>
      </c>
      <c r="C9" s="18" t="s">
        <v>10</v>
      </c>
      <c r="D9" s="68" t="s">
        <v>11</v>
      </c>
      <c r="E9" s="69"/>
    </row>
    <row r="10" spans="1:9" x14ac:dyDescent="0.4">
      <c r="A10" s="7">
        <v>1</v>
      </c>
      <c r="B10" s="22"/>
      <c r="C10" s="23"/>
      <c r="D10" s="26" t="str">
        <f>IF(OR(B10="",C10=""),"",B10-C10)</f>
        <v/>
      </c>
      <c r="E10" s="19" t="s">
        <v>13</v>
      </c>
      <c r="G10" s="14" t="s">
        <v>6</v>
      </c>
      <c r="H10" s="70" t="str">
        <f>IFERROR(INDEX(入力シート!A10:A15,MATCH(MIN(入力シート!D10:D15),入力シート!D10:D15,0),1),"")</f>
        <v/>
      </c>
      <c r="I10" s="71"/>
    </row>
    <row r="11" spans="1:9" x14ac:dyDescent="0.4">
      <c r="A11" s="7">
        <v>2</v>
      </c>
      <c r="B11" s="22"/>
      <c r="C11" s="23"/>
      <c r="D11" s="26" t="str">
        <f t="shared" ref="D11:D15" si="0">IF(OR(B11="",C11=""),"",B11-C11)</f>
        <v/>
      </c>
      <c r="E11" s="16" t="s">
        <v>13</v>
      </c>
      <c r="G11" s="14" t="s">
        <v>7</v>
      </c>
      <c r="H11" s="30">
        <f>IFERROR('※入力不可(計算シート)'!F4,"")</f>
        <v>0</v>
      </c>
      <c r="I11" s="31" t="s">
        <v>5</v>
      </c>
    </row>
    <row r="12" spans="1:9" x14ac:dyDescent="0.4">
      <c r="A12" s="7">
        <v>3</v>
      </c>
      <c r="B12" s="22"/>
      <c r="C12" s="23"/>
      <c r="D12" s="26" t="str">
        <f t="shared" si="0"/>
        <v/>
      </c>
      <c r="E12" s="16" t="s">
        <v>13</v>
      </c>
      <c r="G12" s="14" t="s">
        <v>8</v>
      </c>
      <c r="H12" s="30">
        <f>IFERROR(H11*6,"")</f>
        <v>0</v>
      </c>
      <c r="I12" s="31" t="s">
        <v>5</v>
      </c>
    </row>
    <row r="13" spans="1:9" x14ac:dyDescent="0.4">
      <c r="A13" s="7">
        <v>4</v>
      </c>
      <c r="B13" s="22"/>
      <c r="C13" s="23"/>
      <c r="D13" s="26" t="str">
        <f t="shared" si="0"/>
        <v/>
      </c>
      <c r="E13" s="16" t="s">
        <v>13</v>
      </c>
      <c r="G13" s="14" t="s">
        <v>19</v>
      </c>
      <c r="H13" s="30" t="str">
        <f>IFERROR(D16+H12,"")</f>
        <v/>
      </c>
      <c r="I13" s="31" t="s">
        <v>5</v>
      </c>
    </row>
    <row r="14" spans="1:9" x14ac:dyDescent="0.4">
      <c r="A14" s="7">
        <v>5</v>
      </c>
      <c r="B14" s="22"/>
      <c r="C14" s="23"/>
      <c r="D14" s="26" t="str">
        <f>IF(OR(B14="",C14=""),"",B14-C14)</f>
        <v/>
      </c>
      <c r="E14" s="16" t="s">
        <v>13</v>
      </c>
      <c r="H14" s="64" t="s">
        <v>16</v>
      </c>
      <c r="I14" s="72"/>
    </row>
    <row r="15" spans="1:9" ht="19.5" thickBot="1" x14ac:dyDescent="0.45">
      <c r="A15" s="20">
        <v>6</v>
      </c>
      <c r="B15" s="24"/>
      <c r="C15" s="25"/>
      <c r="D15" s="27" t="str">
        <f t="shared" si="0"/>
        <v/>
      </c>
      <c r="E15" s="21" t="s">
        <v>13</v>
      </c>
      <c r="H15" s="6"/>
      <c r="I15" s="11"/>
    </row>
    <row r="16" spans="1:9" ht="19.5" thickTop="1" x14ac:dyDescent="0.4">
      <c r="A16" s="17" t="s">
        <v>14</v>
      </c>
      <c r="B16" s="28" t="str">
        <f>IF(OR(B10="",B11="",B12="",B13="",B14="",B15="",),"",SUM(B10:B15))</f>
        <v/>
      </c>
      <c r="C16" s="28" t="str">
        <f>IF(OR(C10="",C11="",C12="",C13="",C14="",C15="",),"",SUM(C10:C15))</f>
        <v/>
      </c>
      <c r="D16" s="29" t="str">
        <f>IFERROR(B16-C16,"")</f>
        <v/>
      </c>
      <c r="E16" s="19" t="s">
        <v>13</v>
      </c>
      <c r="F16" t="s">
        <v>15</v>
      </c>
      <c r="H16" s="6"/>
      <c r="I16" s="11"/>
    </row>
    <row r="17" spans="1:9" x14ac:dyDescent="0.4">
      <c r="C17" s="64" t="s">
        <v>17</v>
      </c>
      <c r="D17" s="64"/>
      <c r="E17" s="64"/>
      <c r="H17" s="6"/>
      <c r="I17" s="11"/>
    </row>
    <row r="18" spans="1:9" ht="19.5" thickBot="1" x14ac:dyDescent="0.45"/>
    <row r="19" spans="1:9" ht="18.75" customHeight="1" x14ac:dyDescent="0.4">
      <c r="B19" s="42" t="s">
        <v>9</v>
      </c>
      <c r="C19" s="43"/>
      <c r="D19" s="43"/>
      <c r="E19" s="43"/>
      <c r="F19" s="43"/>
      <c r="G19" s="44"/>
    </row>
    <row r="20" spans="1:9" ht="19.5" customHeight="1" thickBot="1" x14ac:dyDescent="0.45">
      <c r="B20" s="45"/>
      <c r="C20" s="46"/>
      <c r="D20" s="46"/>
      <c r="E20" s="46"/>
      <c r="F20" s="46"/>
      <c r="G20" s="47"/>
      <c r="H20" s="12"/>
      <c r="I20" s="12"/>
    </row>
    <row r="21" spans="1:9" ht="18.75" customHeight="1" x14ac:dyDescent="0.4">
      <c r="B21" s="48" t="str">
        <f>IF(OR(H13=""),"",IF(3550000&gt;=H13,"所得条件〇","所得条件×"))</f>
        <v/>
      </c>
      <c r="C21" s="49"/>
      <c r="D21" s="49"/>
      <c r="E21" s="49"/>
      <c r="F21" s="49"/>
      <c r="G21" s="50"/>
      <c r="H21" s="12"/>
      <c r="I21" s="12"/>
    </row>
    <row r="22" spans="1:9" ht="19.5" customHeight="1" thickBot="1" x14ac:dyDescent="0.45">
      <c r="B22" s="51"/>
      <c r="C22" s="52"/>
      <c r="D22" s="52"/>
      <c r="E22" s="52"/>
      <c r="F22" s="52"/>
      <c r="G22" s="53"/>
      <c r="H22" s="3"/>
    </row>
    <row r="23" spans="1:9" x14ac:dyDescent="0.4">
      <c r="C23"/>
      <c r="D23"/>
      <c r="E23"/>
      <c r="H23" s="6"/>
      <c r="I23" s="11"/>
    </row>
    <row r="24" spans="1:9" x14ac:dyDescent="0.4">
      <c r="C24"/>
      <c r="D24"/>
      <c r="E24"/>
    </row>
    <row r="25" spans="1:9" ht="18.75" customHeight="1" x14ac:dyDescent="0.4">
      <c r="A25" s="33" t="s">
        <v>22</v>
      </c>
      <c r="B25" s="34"/>
      <c r="C25" s="34"/>
      <c r="D25" s="34"/>
      <c r="E25" s="34"/>
      <c r="F25" s="34"/>
      <c r="G25" s="34"/>
      <c r="H25" s="34"/>
      <c r="I25" s="35"/>
    </row>
    <row r="26" spans="1:9" x14ac:dyDescent="0.4">
      <c r="A26" s="36"/>
      <c r="B26" s="37"/>
      <c r="C26" s="37"/>
      <c r="D26" s="37"/>
      <c r="E26" s="37"/>
      <c r="F26" s="37"/>
      <c r="G26" s="37"/>
      <c r="H26" s="37"/>
      <c r="I26" s="38"/>
    </row>
    <row r="27" spans="1:9" x14ac:dyDescent="0.4">
      <c r="A27" s="15"/>
      <c r="B27" s="15"/>
      <c r="C27" s="15"/>
      <c r="D27" s="15"/>
      <c r="E27" s="15"/>
      <c r="F27" s="15"/>
      <c r="G27" s="15"/>
      <c r="H27" s="15"/>
      <c r="I27" s="15"/>
    </row>
    <row r="28" spans="1:9" ht="18.75" customHeight="1" x14ac:dyDescent="0.4">
      <c r="A28" s="12"/>
      <c r="B28" s="12"/>
      <c r="C28" s="12"/>
      <c r="D28" s="12"/>
      <c r="E28" s="12"/>
      <c r="F28" s="12"/>
      <c r="G28" s="12"/>
      <c r="H28" s="12"/>
      <c r="I28" s="12"/>
    </row>
    <row r="29" spans="1:9" ht="18.75" customHeight="1" x14ac:dyDescent="0.4">
      <c r="A29" s="33" t="s">
        <v>24</v>
      </c>
      <c r="B29" s="34"/>
      <c r="C29" s="34"/>
      <c r="D29" s="34"/>
      <c r="E29" s="34"/>
      <c r="F29" s="34"/>
      <c r="G29" s="34"/>
      <c r="H29" s="34"/>
      <c r="I29" s="35"/>
    </row>
    <row r="30" spans="1:9" x14ac:dyDescent="0.4">
      <c r="A30" s="39"/>
      <c r="B30" s="40"/>
      <c r="C30" s="40"/>
      <c r="D30" s="40"/>
      <c r="E30" s="40"/>
      <c r="F30" s="40"/>
      <c r="G30" s="40"/>
      <c r="H30" s="40"/>
      <c r="I30" s="41"/>
    </row>
    <row r="31" spans="1:9" ht="140.25" customHeight="1" x14ac:dyDescent="0.4">
      <c r="A31" s="36"/>
      <c r="B31" s="37"/>
      <c r="C31" s="37"/>
      <c r="D31" s="37"/>
      <c r="E31" s="37"/>
      <c r="F31" s="37"/>
      <c r="G31" s="37"/>
      <c r="H31" s="37"/>
      <c r="I31" s="38"/>
    </row>
  </sheetData>
  <sheetProtection algorithmName="SHA-512" hashValue="z6FQPmd5CCX/i/xUqvujMA4UGn7ITw3CCEglqmqrfuJTseZ6IPs7MZ++j88y1uCZZexBhAw+D0ZPb4FaTCrzSA==" saltValue="dxHx+XkLVggdC0xwLpiY/Q==" spinCount="100000" sheet="1" objects="1" scenarios="1"/>
  <mergeCells count="12">
    <mergeCell ref="A25:I26"/>
    <mergeCell ref="A29:I31"/>
    <mergeCell ref="B19:G20"/>
    <mergeCell ref="B21:G22"/>
    <mergeCell ref="A1:I1"/>
    <mergeCell ref="A3:I3"/>
    <mergeCell ref="A5:I6"/>
    <mergeCell ref="C17:E17"/>
    <mergeCell ref="A8:E8"/>
    <mergeCell ref="D9:E9"/>
    <mergeCell ref="H10:I10"/>
    <mergeCell ref="H14:I14"/>
  </mergeCells>
  <phoneticPr fontId="1"/>
  <conditionalFormatting sqref="A10:A15">
    <cfRule type="cellIs" dxfId="0" priority="1" operator="equal">
      <formula>$H$10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7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B2:F9"/>
  <sheetViews>
    <sheetView workbookViewId="0">
      <selection activeCell="D22" sqref="D22"/>
    </sheetView>
  </sheetViews>
  <sheetFormatPr defaultRowHeight="18.75" x14ac:dyDescent="0.4"/>
  <cols>
    <col min="5" max="5" width="15.125" bestFit="1" customWidth="1"/>
    <col min="6" max="6" width="9" style="3"/>
  </cols>
  <sheetData>
    <row r="2" spans="2:6" x14ac:dyDescent="0.4">
      <c r="B2" s="1" t="s">
        <v>0</v>
      </c>
      <c r="C2" s="1" t="s">
        <v>1</v>
      </c>
      <c r="E2" s="1" t="s">
        <v>2</v>
      </c>
      <c r="F2" s="4">
        <f>C9</f>
        <v>0</v>
      </c>
    </row>
    <row r="3" spans="2:6" x14ac:dyDescent="0.4">
      <c r="B3" s="1" t="str">
        <f>IFERROR(INDEX(入力シート!A10:A15,MATCH(MIN(入力シート!D10:D15),入力シート!D10:D15,0),1),"")</f>
        <v/>
      </c>
      <c r="C3" s="4">
        <f>IFERROR(VLOOKUP(B3,入力シート!$A$10:$D$15,4,FALSE),0)</f>
        <v>0</v>
      </c>
      <c r="E3" s="1" t="s">
        <v>3</v>
      </c>
      <c r="F3" s="4">
        <f>COUNT(B3:B8)</f>
        <v>0</v>
      </c>
    </row>
    <row r="4" spans="2:6" x14ac:dyDescent="0.4">
      <c r="B4" s="1" t="str">
        <f>IFERROR(IF(B3+1&lt;7,B3+1,""),"")</f>
        <v/>
      </c>
      <c r="C4" s="4">
        <f>IFERROR(VLOOKUP(B4,入力シート!$A$10:$D$15,4,FALSE),0)</f>
        <v>0</v>
      </c>
      <c r="E4" s="1" t="s">
        <v>4</v>
      </c>
      <c r="F4" s="4">
        <f>IFERROR(F2/F3,0)</f>
        <v>0</v>
      </c>
    </row>
    <row r="5" spans="2:6" x14ac:dyDescent="0.4">
      <c r="B5" s="1" t="str">
        <f>IFERROR(IF(B4+1&lt;7,B4+1,""),"")</f>
        <v/>
      </c>
      <c r="C5" s="4">
        <f>IFERROR(VLOOKUP(B5,入力シート!$A$10:$D$15,4,FALSE),0)</f>
        <v>0</v>
      </c>
    </row>
    <row r="6" spans="2:6" x14ac:dyDescent="0.4">
      <c r="B6" s="1" t="str">
        <f>IFERROR(IF(B5+1&lt;7,B5+1,""),"")</f>
        <v/>
      </c>
      <c r="C6" s="4">
        <f>IFERROR(VLOOKUP(B6,入力シート!$A$10:$D$15,4,FALSE),0)</f>
        <v>0</v>
      </c>
    </row>
    <row r="7" spans="2:6" x14ac:dyDescent="0.4">
      <c r="B7" s="1" t="str">
        <f>IFERROR(IF(B6+1&lt;7,B6+1,""),"")</f>
        <v/>
      </c>
      <c r="C7" s="4">
        <f>IFERROR(VLOOKUP(B7,入力シート!$A$10:$D$15,4,FALSE),0)</f>
        <v>0</v>
      </c>
    </row>
    <row r="8" spans="2:6" x14ac:dyDescent="0.4">
      <c r="B8" s="1" t="str">
        <f>IFERROR(IF(B7+1&lt;7,B7+1,""),"")</f>
        <v/>
      </c>
      <c r="C8" s="4">
        <f>IFERROR(VLOOKUP(B8,入力シート!$A$10:$D$15,4,FALSE),0)</f>
        <v>0</v>
      </c>
    </row>
    <row r="9" spans="2:6" x14ac:dyDescent="0.4">
      <c r="B9" s="1"/>
      <c r="C9" s="4">
        <f>SUM(C3:C8)</f>
        <v>0</v>
      </c>
    </row>
  </sheetData>
  <sheetProtection algorithmName="SHA-512" hashValue="picCvpVol61kLRinxQySJsLzBgwYE6qP2lOkg6fzL7m04xzgVIuWVVzZntW2dRg1S5zTaTktX+qe+R73fbSf9w==" saltValue="o7L/V/YLbazzFSR8uKJzlg==" spinCount="100000" sheet="1" objects="1" scenarios="1"/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入力シート</vt:lpstr>
      <vt:lpstr>※入力不可(計算シート)</vt:lpstr>
      <vt:lpstr>入力シート!Print_Area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20150160</dc:creator>
  <cp:lastModifiedBy>20150159</cp:lastModifiedBy>
  <cp:lastPrinted>2022-06-30T02:12:58Z</cp:lastPrinted>
  <dcterms:created xsi:type="dcterms:W3CDTF">2021-06-10T06:37:41Z</dcterms:created>
  <dcterms:modified xsi:type="dcterms:W3CDTF">2022-06-30T02:18:23Z</dcterms:modified>
</cp:coreProperties>
</file>