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gois.jp\総合文書ライブラリ\１大学\１３学生センター\１３２０学生課\11その他学生の生活支援及び福利厚生に関する事項\03納付金関係\04コロナ授業料減免\令和03年度\06周知・配布\"/>
    </mc:Choice>
  </mc:AlternateContent>
  <bookViews>
    <workbookView xWindow="0" yWindow="0" windowWidth="14370" windowHeight="12180"/>
  </bookViews>
  <sheets>
    <sheet name="入力シート" sheetId="1" r:id="rId1"/>
    <sheet name="※入力不可(計算シート)" sheetId="2" r:id="rId2"/>
    <sheet name="※入力不可(引数)" sheetId="3" r:id="rId3"/>
  </sheets>
  <definedNames>
    <definedName name="_xlnm.Print_Area" localSheetId="0">入力シート!$A$1:$I$35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B15" i="1"/>
  <c r="C24" i="1"/>
  <c r="D13" i="1"/>
  <c r="D15" i="1" l="1"/>
  <c r="D10" i="1"/>
  <c r="D11" i="1"/>
  <c r="D12" i="1"/>
  <c r="D14" i="1"/>
  <c r="D9" i="1"/>
  <c r="B3" i="2" l="1"/>
  <c r="C3" i="2" l="1"/>
  <c r="H9" i="1"/>
  <c r="B4" i="2" l="1"/>
  <c r="C4" i="2" l="1"/>
  <c r="B5" i="2"/>
  <c r="C5" i="2" s="1"/>
  <c r="B6" i="2" l="1"/>
  <c r="C6" i="2" s="1"/>
  <c r="B7" i="2" l="1"/>
  <c r="C7" i="2" s="1"/>
  <c r="B8" i="2" l="1"/>
  <c r="C8" i="2" l="1"/>
  <c r="C9" i="2" s="1"/>
  <c r="F2" i="2" s="1"/>
  <c r="F3" i="2"/>
  <c r="F4" i="2" l="1"/>
  <c r="H10" i="1" s="1"/>
  <c r="H11" i="1" s="1"/>
  <c r="H12" i="1" s="1"/>
  <c r="G22" i="1" s="1"/>
</calcChain>
</file>

<file path=xl/sharedStrings.xml><?xml version="1.0" encoding="utf-8"?>
<sst xmlns="http://schemas.openxmlformats.org/spreadsheetml/2006/main" count="43" uniqueCount="33">
  <si>
    <t>検索キー</t>
    <rPh sb="0" eb="2">
      <t>ケンサク</t>
    </rPh>
    <phoneticPr fontId="1"/>
  </si>
  <si>
    <t>金額</t>
    <rPh sb="0" eb="2">
      <t>キンガク</t>
    </rPh>
    <phoneticPr fontId="1"/>
  </si>
  <si>
    <t>対象月給与合計</t>
    <rPh sb="0" eb="2">
      <t>タイショウ</t>
    </rPh>
    <rPh sb="2" eb="3">
      <t>ツキ</t>
    </rPh>
    <rPh sb="3" eb="5">
      <t>キュウヨ</t>
    </rPh>
    <rPh sb="5" eb="7">
      <t>ゴウケイ</t>
    </rPh>
    <phoneticPr fontId="1"/>
  </si>
  <si>
    <t>対象月数</t>
    <rPh sb="0" eb="2">
      <t>タイショウ</t>
    </rPh>
    <rPh sb="2" eb="3">
      <t>ツキ</t>
    </rPh>
    <rPh sb="3" eb="4">
      <t>スウ</t>
    </rPh>
    <phoneticPr fontId="1"/>
  </si>
  <si>
    <t>平均給与</t>
    <rPh sb="0" eb="2">
      <t>ヘイキン</t>
    </rPh>
    <rPh sb="2" eb="4">
      <t>キュウヨ</t>
    </rPh>
    <phoneticPr fontId="1"/>
  </si>
  <si>
    <t>円</t>
    <rPh sb="0" eb="1">
      <t>エン</t>
    </rPh>
    <phoneticPr fontId="1"/>
  </si>
  <si>
    <t>(b)算定基準月(家計急変月)</t>
    <rPh sb="3" eb="5">
      <t>サンテイ</t>
    </rPh>
    <rPh sb="5" eb="7">
      <t>キジュン</t>
    </rPh>
    <rPh sb="7" eb="8">
      <t>ツキ</t>
    </rPh>
    <rPh sb="9" eb="11">
      <t>カケイ</t>
    </rPh>
    <rPh sb="11" eb="13">
      <t>キュウヘン</t>
    </rPh>
    <rPh sb="13" eb="14">
      <t>ツキ</t>
    </rPh>
    <phoneticPr fontId="1"/>
  </si>
  <si>
    <t>2021年所得見込(a+d)</t>
    <rPh sb="4" eb="5">
      <t>ネン</t>
    </rPh>
    <rPh sb="5" eb="7">
      <t>ショトク</t>
    </rPh>
    <rPh sb="7" eb="9">
      <t>ミコ</t>
    </rPh>
    <phoneticPr fontId="1"/>
  </si>
  <si>
    <t>(c)見込所得(1ヶ月あたり)</t>
    <rPh sb="3" eb="5">
      <t>ミコ</t>
    </rPh>
    <rPh sb="5" eb="7">
      <t>ショトク</t>
    </rPh>
    <rPh sb="10" eb="11">
      <t>ツキ</t>
    </rPh>
    <phoneticPr fontId="1"/>
  </si>
  <si>
    <t>(d)見込所得計(7月～12月分)</t>
    <rPh sb="3" eb="5">
      <t>ミコ</t>
    </rPh>
    <rPh sb="5" eb="7">
      <t>ショトク</t>
    </rPh>
    <rPh sb="7" eb="8">
      <t>ケイ</t>
    </rPh>
    <rPh sb="10" eb="11">
      <t>ガツ</t>
    </rPh>
    <rPh sb="14" eb="15">
      <t>ガツ</t>
    </rPh>
    <rPh sb="15" eb="16">
      <t>ブン</t>
    </rPh>
    <phoneticPr fontId="1"/>
  </si>
  <si>
    <t>(e)</t>
    <phoneticPr fontId="1"/>
  </si>
  <si>
    <t>比較対象とする年度</t>
    <rPh sb="0" eb="2">
      <t>ヒカク</t>
    </rPh>
    <rPh sb="2" eb="4">
      <t>タイショウ</t>
    </rPh>
    <rPh sb="7" eb="9">
      <t>ネンド</t>
    </rPh>
    <phoneticPr fontId="1"/>
  </si>
  <si>
    <t>年</t>
    <rPh sb="0" eb="1">
      <t>ネン</t>
    </rPh>
    <phoneticPr fontId="1"/>
  </si>
  <si>
    <t>(f)</t>
    <phoneticPr fontId="1"/>
  </si>
  <si>
    <t>(f)の1/2</t>
    <phoneticPr fontId="1"/>
  </si>
  <si>
    <t>判定結果</t>
    <rPh sb="0" eb="2">
      <t>ハンテイ</t>
    </rPh>
    <rPh sb="2" eb="4">
      <t>ケッカ</t>
    </rPh>
    <phoneticPr fontId="1"/>
  </si>
  <si>
    <t>これまでの所得(2021年)</t>
    <phoneticPr fontId="1"/>
  </si>
  <si>
    <t>経費</t>
    <rPh sb="0" eb="2">
      <t>ケイヒ</t>
    </rPh>
    <phoneticPr fontId="1"/>
  </si>
  <si>
    <t>所得</t>
    <rPh sb="0" eb="2">
      <t>ショトク</t>
    </rPh>
    <phoneticPr fontId="1"/>
  </si>
  <si>
    <t>売上(収入)</t>
    <rPh sb="0" eb="2">
      <t>ウリアゲ</t>
    </rPh>
    <rPh sb="3" eb="5">
      <t>シュウニュウ</t>
    </rPh>
    <phoneticPr fontId="1"/>
  </si>
  <si>
    <t>円</t>
    <rPh sb="0" eb="1">
      <t>エン</t>
    </rPh>
    <phoneticPr fontId="1"/>
  </si>
  <si>
    <t>合計</t>
    <rPh sb="0" eb="2">
      <t>ゴウケイ</t>
    </rPh>
    <phoneticPr fontId="1"/>
  </si>
  <si>
    <t>(a)</t>
    <phoneticPr fontId="1"/>
  </si>
  <si>
    <t>(e)で選択した年の所得</t>
    <rPh sb="4" eb="6">
      <t>センタク</t>
    </rPh>
    <rPh sb="8" eb="9">
      <t>ネン</t>
    </rPh>
    <rPh sb="10" eb="12">
      <t>ショトク</t>
    </rPh>
    <phoneticPr fontId="1"/>
  </si>
  <si>
    <t>（自動計算）</t>
    <rPh sb="1" eb="3">
      <t>ジドウ</t>
    </rPh>
    <rPh sb="3" eb="5">
      <t>ケイサン</t>
    </rPh>
    <phoneticPr fontId="1"/>
  </si>
  <si>
    <t>（合計欄、所得欄は自動計算）</t>
    <rPh sb="1" eb="3">
      <t>ゴウケイ</t>
    </rPh>
    <rPh sb="3" eb="4">
      <t>ラン</t>
    </rPh>
    <rPh sb="5" eb="7">
      <t>ショトク</t>
    </rPh>
    <rPh sb="7" eb="8">
      <t>ラン</t>
    </rPh>
    <rPh sb="9" eb="11">
      <t>ジドウ</t>
    </rPh>
    <rPh sb="11" eb="13">
      <t>ケイサン</t>
    </rPh>
    <phoneticPr fontId="1"/>
  </si>
  <si>
    <t>2021年1月から6月までの収支実績を入力することで、所得判定が自動で算出されます。
①～⑤の案内文に従って入力し、根拠資料の準備を進めてください。</t>
    <rPh sb="4" eb="5">
      <t>ネン</t>
    </rPh>
    <rPh sb="6" eb="7">
      <t>ガツ</t>
    </rPh>
    <rPh sb="10" eb="11">
      <t>ツキ</t>
    </rPh>
    <rPh sb="14" eb="16">
      <t>シュウシ</t>
    </rPh>
    <rPh sb="16" eb="18">
      <t>ジッセキ</t>
    </rPh>
    <rPh sb="19" eb="21">
      <t>ニュウリョク</t>
    </rPh>
    <rPh sb="27" eb="29">
      <t>ショトク</t>
    </rPh>
    <rPh sb="29" eb="31">
      <t>ハンテイ</t>
    </rPh>
    <rPh sb="32" eb="34">
      <t>ジドウ</t>
    </rPh>
    <rPh sb="35" eb="37">
      <t>サンシュツ</t>
    </rPh>
    <rPh sb="47" eb="50">
      <t>アンナイブン</t>
    </rPh>
    <rPh sb="51" eb="52">
      <t>シタガ</t>
    </rPh>
    <rPh sb="54" eb="56">
      <t>ニュウリョク</t>
    </rPh>
    <rPh sb="58" eb="60">
      <t>コンキョ</t>
    </rPh>
    <rPh sb="60" eb="62">
      <t>シリョウ</t>
    </rPh>
    <rPh sb="63" eb="65">
      <t>ジュンビ</t>
    </rPh>
    <rPh sb="66" eb="67">
      <t>スス</t>
    </rPh>
    <phoneticPr fontId="1"/>
  </si>
  <si>
    <t>（自動計算)→</t>
    <rPh sb="3" eb="5">
      <t>ケイサン</t>
    </rPh>
    <phoneticPr fontId="1"/>
  </si>
  <si>
    <t>【注意点】
・「0円」の場合は「0」を入力してください。未入力箇所があると数字が表示されないようになっています。
・案内文の通り、必ず、該当箇所を蛍光ペン等でマークしてください。入力した数値と一致する根拠資料の該当箇所がわからない場合、書類不備として選考外となります。
・入力した数値が複数資料からの合算した数値となる場合、「計算式」「計算式上の数字と入力した数値が一致する箇所」がわかるように補記または別紙資料を作成し、計算式の根拠となる各数値に蛍光ペン等でマークしてください。計算式の根拠なる各数値や、入力した数値と一致する根拠資料の該当箇所がわからない場合、書類不備として選考外となります。</t>
    <rPh sb="1" eb="3">
      <t>チュウイ</t>
    </rPh>
    <rPh sb="3" eb="4">
      <t>テン</t>
    </rPh>
    <rPh sb="28" eb="31">
      <t>ミニュウリョク</t>
    </rPh>
    <rPh sb="31" eb="33">
      <t>カショ</t>
    </rPh>
    <rPh sb="37" eb="39">
      <t>スウジ</t>
    </rPh>
    <rPh sb="40" eb="42">
      <t>ヒョウジ</t>
    </rPh>
    <rPh sb="58" eb="61">
      <t>アンナイブン</t>
    </rPh>
    <rPh sb="62" eb="63">
      <t>トオ</t>
    </rPh>
    <rPh sb="65" eb="66">
      <t>カナラ</t>
    </rPh>
    <rPh sb="68" eb="70">
      <t>ガイトウ</t>
    </rPh>
    <rPh sb="70" eb="72">
      <t>カショ</t>
    </rPh>
    <rPh sb="73" eb="75">
      <t>ケイコウ</t>
    </rPh>
    <rPh sb="77" eb="78">
      <t>トウ</t>
    </rPh>
    <rPh sb="105" eb="107">
      <t>ガイトウ</t>
    </rPh>
    <rPh sb="118" eb="120">
      <t>ショルイ</t>
    </rPh>
    <rPh sb="120" eb="122">
      <t>フビ</t>
    </rPh>
    <rPh sb="136" eb="138">
      <t>ニュウリョク</t>
    </rPh>
    <rPh sb="140" eb="142">
      <t>スウチ</t>
    </rPh>
    <rPh sb="143" eb="145">
      <t>フクスウ</t>
    </rPh>
    <rPh sb="145" eb="147">
      <t>シリョウ</t>
    </rPh>
    <rPh sb="150" eb="152">
      <t>ガッサン</t>
    </rPh>
    <rPh sb="154" eb="156">
      <t>スウチ</t>
    </rPh>
    <rPh sb="159" eb="161">
      <t>バアイ</t>
    </rPh>
    <rPh sb="163" eb="166">
      <t>ケイサンシキ</t>
    </rPh>
    <rPh sb="168" eb="171">
      <t>ケイサンシキ</t>
    </rPh>
    <rPh sb="171" eb="172">
      <t>ウエ</t>
    </rPh>
    <rPh sb="173" eb="175">
      <t>スウジ</t>
    </rPh>
    <rPh sb="176" eb="178">
      <t>ニュウリョク</t>
    </rPh>
    <rPh sb="180" eb="182">
      <t>スウチ</t>
    </rPh>
    <rPh sb="183" eb="185">
      <t>イッチ</t>
    </rPh>
    <rPh sb="187" eb="189">
      <t>カショ</t>
    </rPh>
    <rPh sb="197" eb="199">
      <t>ホキ</t>
    </rPh>
    <rPh sb="202" eb="204">
      <t>ベッシ</t>
    </rPh>
    <rPh sb="204" eb="206">
      <t>シリョウ</t>
    </rPh>
    <rPh sb="207" eb="209">
      <t>サクセイ</t>
    </rPh>
    <rPh sb="211" eb="214">
      <t>ケイサンシキ</t>
    </rPh>
    <rPh sb="215" eb="217">
      <t>コンキョ</t>
    </rPh>
    <rPh sb="220" eb="221">
      <t>カク</t>
    </rPh>
    <rPh sb="221" eb="223">
      <t>スウチ</t>
    </rPh>
    <rPh sb="224" eb="226">
      <t>ケイコウ</t>
    </rPh>
    <rPh sb="228" eb="229">
      <t>トウ</t>
    </rPh>
    <rPh sb="240" eb="243">
      <t>ケイサンシキ</t>
    </rPh>
    <rPh sb="244" eb="246">
      <t>コンキョ</t>
    </rPh>
    <rPh sb="248" eb="249">
      <t>カク</t>
    </rPh>
    <rPh sb="249" eb="251">
      <t>スウチ</t>
    </rPh>
    <rPh sb="269" eb="271">
      <t>ガイトウ</t>
    </rPh>
    <rPh sb="282" eb="284">
      <t>ショルイ</t>
    </rPh>
    <rPh sb="284" eb="286">
      <t>フビ</t>
    </rPh>
    <phoneticPr fontId="1"/>
  </si>
  <si>
    <r>
      <t>所得見込算出表</t>
    </r>
    <r>
      <rPr>
        <sz val="20"/>
        <color theme="1"/>
        <rFont val="游ゴシック"/>
        <family val="3"/>
        <charset val="128"/>
        <scheme val="minor"/>
      </rPr>
      <t>(</t>
    </r>
    <r>
      <rPr>
        <sz val="20"/>
        <color theme="1"/>
        <rFont val="游ゴシック"/>
        <family val="2"/>
        <charset val="128"/>
        <scheme val="minor"/>
      </rPr>
      <t>所得算出表</t>
    </r>
    <r>
      <rPr>
        <sz val="20"/>
        <color theme="1"/>
        <rFont val="游ゴシック"/>
        <family val="3"/>
        <charset val="128"/>
        <scheme val="minor"/>
      </rPr>
      <t>)</t>
    </r>
    <r>
      <rPr>
        <sz val="20"/>
        <color theme="1"/>
        <rFont val="游ゴシック"/>
        <family val="2"/>
        <charset val="128"/>
        <scheme val="minor"/>
      </rPr>
      <t xml:space="preserve">
[申請条件②-２用・給与所得者</t>
    </r>
    <r>
      <rPr>
        <b/>
        <u/>
        <sz val="20"/>
        <color theme="1"/>
        <rFont val="游ゴシック"/>
        <family val="3"/>
        <charset val="128"/>
        <scheme val="minor"/>
      </rPr>
      <t>以外</t>
    </r>
    <r>
      <rPr>
        <sz val="20"/>
        <color theme="1"/>
        <rFont val="游ゴシック"/>
        <family val="3"/>
        <charset val="128"/>
        <scheme val="minor"/>
      </rPr>
      <t>用]</t>
    </r>
    <rPh sb="0" eb="2">
      <t>ショトク</t>
    </rPh>
    <rPh sb="2" eb="4">
      <t>ミコミ</t>
    </rPh>
    <rPh sb="4" eb="6">
      <t>サンシュツ</t>
    </rPh>
    <rPh sb="6" eb="7">
      <t>ヒョウ</t>
    </rPh>
    <rPh sb="8" eb="10">
      <t>ショトク</t>
    </rPh>
    <rPh sb="10" eb="12">
      <t>サンシュツ</t>
    </rPh>
    <rPh sb="12" eb="13">
      <t>ヒョウ</t>
    </rPh>
    <rPh sb="14" eb="15">
      <t>シュウショ</t>
    </rPh>
    <rPh sb="25" eb="27">
      <t>キュウヨ</t>
    </rPh>
    <rPh sb="27" eb="29">
      <t>ショトク</t>
    </rPh>
    <rPh sb="29" eb="30">
      <t>シャ</t>
    </rPh>
    <rPh sb="30" eb="32">
      <t>イガイ</t>
    </rPh>
    <rPh sb="32" eb="33">
      <t>ヨウ</t>
    </rPh>
    <phoneticPr fontId="1"/>
  </si>
  <si>
    <r>
      <t>①…「これまでの所得(2021年)」の緑色のセルに、2021年1月から6月までの</t>
    </r>
    <r>
      <rPr>
        <u/>
        <sz val="11"/>
        <color theme="1"/>
        <rFont val="游ゴシック"/>
        <family val="3"/>
        <charset val="128"/>
        <scheme val="minor"/>
      </rPr>
      <t>“売上(収入)““経費“を入力してください。</t>
    </r>
    <r>
      <rPr>
        <sz val="11"/>
        <color theme="1"/>
        <rFont val="游ゴシック"/>
        <family val="2"/>
        <charset val="128"/>
        <scheme val="minor"/>
      </rPr>
      <t xml:space="preserve">
②…「これまでの所得(2021年)」の“売上(収入)““経費“に</t>
    </r>
    <r>
      <rPr>
        <sz val="11"/>
        <color theme="1"/>
        <rFont val="游ゴシック"/>
        <family val="3"/>
        <charset val="128"/>
        <scheme val="minor"/>
      </rPr>
      <t>入力した数字の</t>
    </r>
    <r>
      <rPr>
        <b/>
        <sz val="11"/>
        <color theme="1"/>
        <rFont val="游ゴシック"/>
        <family val="3"/>
        <charset val="128"/>
        <scheme val="minor"/>
      </rPr>
      <t>根拠資料(帳簿等)</t>
    </r>
    <r>
      <rPr>
        <sz val="11"/>
        <color theme="1"/>
        <rFont val="游ゴシック"/>
        <family val="3"/>
        <charset val="128"/>
        <scheme val="minor"/>
      </rPr>
      <t>を提出してください。</t>
    </r>
    <r>
      <rPr>
        <u/>
        <sz val="11"/>
        <color theme="1"/>
        <rFont val="游ゴシック"/>
        <family val="3"/>
        <charset val="128"/>
        <scheme val="minor"/>
      </rPr>
      <t xml:space="preserve">根拠となる該当箇所がわかるように蛍光ペン等でマークしてください。
</t>
    </r>
    <r>
      <rPr>
        <sz val="11"/>
        <color theme="1"/>
        <rFont val="游ゴシック"/>
        <family val="3"/>
        <charset val="128"/>
        <scheme val="minor"/>
      </rPr>
      <t>(注1)根拠資料(帳簿等)がない場合、作成してください。
(注2)根拠資料に本紙に入力した数字と一致する該当箇所がない場合、余白や別紙に計算式を明示した上で本紙に入力した数字と一致する数字を記載し、蛍光ペン等でマークしてください。
(注3)一致する数字の明示がない、余白や別紙に計算式の補記がない、計算式通りに計算しても一致する数字が算出されない等の場合、書類不備として選考外となります）</t>
    </r>
    <rPh sb="19" eb="21">
      <t>ミドリイロ</t>
    </rPh>
    <rPh sb="30" eb="31">
      <t>ネン</t>
    </rPh>
    <rPh sb="32" eb="33">
      <t>ガツ</t>
    </rPh>
    <rPh sb="36" eb="37">
      <t>ガツ</t>
    </rPh>
    <rPh sb="41" eb="43">
      <t>ウリアゲ</t>
    </rPh>
    <rPh sb="44" eb="46">
      <t>シュウニュウ</t>
    </rPh>
    <rPh sb="49" eb="51">
      <t>ケイヒ</t>
    </rPh>
    <rPh sb="53" eb="55">
      <t>ニュウリョク</t>
    </rPh>
    <rPh sb="99" eb="101">
      <t>スウジ</t>
    </rPh>
    <rPh sb="104" eb="106">
      <t>シリョウ</t>
    </rPh>
    <rPh sb="107" eb="109">
      <t>チョウボ</t>
    </rPh>
    <rPh sb="109" eb="110">
      <t>トウ</t>
    </rPh>
    <rPh sb="112" eb="114">
      <t>テイシュツ</t>
    </rPh>
    <rPh sb="126" eb="128">
      <t>ガイトウ</t>
    </rPh>
    <phoneticPr fontId="1"/>
  </si>
  <si>
    <r>
      <t>⑥…①～⑤の案内に従って入力した結果、判定結果に「所得条件〇」と表示された方は、</t>
    </r>
    <r>
      <rPr>
        <u/>
        <sz val="11"/>
        <color theme="1"/>
        <rFont val="游ゴシック"/>
        <family val="3"/>
        <charset val="128"/>
        <scheme val="minor"/>
      </rPr>
      <t>本紙を印刷し、根拠資料と併せて提出してください。</t>
    </r>
    <rPh sb="19" eb="21">
      <t>ハンテイ</t>
    </rPh>
    <rPh sb="21" eb="23">
      <t>ケッカ</t>
    </rPh>
    <rPh sb="25" eb="27">
      <t>ショトク</t>
    </rPh>
    <rPh sb="27" eb="29">
      <t>ジョウケン</t>
    </rPh>
    <rPh sb="32" eb="34">
      <t>ヒョウジ</t>
    </rPh>
    <rPh sb="37" eb="38">
      <t>カタ</t>
    </rPh>
    <rPh sb="40" eb="42">
      <t>ホンシ</t>
    </rPh>
    <rPh sb="43" eb="45">
      <t>インサツ</t>
    </rPh>
    <rPh sb="47" eb="49">
      <t>コンキョ</t>
    </rPh>
    <rPh sb="49" eb="51">
      <t>シリョウ</t>
    </rPh>
    <rPh sb="52" eb="53">
      <t>アワ</t>
    </rPh>
    <rPh sb="55" eb="57">
      <t>テイシュツ</t>
    </rPh>
    <phoneticPr fontId="1"/>
  </si>
  <si>
    <r>
      <t>③…「比較対象とする年度」の緑色のセルから、</t>
    </r>
    <r>
      <rPr>
        <u/>
        <sz val="11"/>
        <color theme="1"/>
        <rFont val="游ゴシック"/>
        <family val="3"/>
        <charset val="128"/>
        <scheme val="minor"/>
      </rPr>
      <t>対象とする年度を選択してください</t>
    </r>
    <r>
      <rPr>
        <sz val="11"/>
        <color theme="1"/>
        <rFont val="游ゴシック"/>
        <family val="2"/>
        <charset val="128"/>
        <scheme val="minor"/>
      </rPr>
      <t>。
④…「</t>
    </r>
    <r>
      <rPr>
        <sz val="11"/>
        <color theme="1"/>
        <rFont val="游ゴシック"/>
        <family val="3"/>
        <charset val="128"/>
        <scheme val="minor"/>
      </rPr>
      <t>(e)</t>
    </r>
    <r>
      <rPr>
        <sz val="11"/>
        <color theme="1"/>
        <rFont val="游ゴシック"/>
        <family val="2"/>
        <charset val="128"/>
        <scheme val="minor"/>
      </rPr>
      <t>で選択した年の所得」に</t>
    </r>
    <r>
      <rPr>
        <u/>
        <sz val="11"/>
        <color theme="1"/>
        <rFont val="游ゴシック"/>
        <family val="3"/>
        <charset val="128"/>
        <scheme val="minor"/>
      </rPr>
      <t>選択した年の所得（確定申告書B[第1表]の所得金額）を入力してください。</t>
    </r>
    <r>
      <rPr>
        <sz val="11"/>
        <color theme="1"/>
        <rFont val="游ゴシック"/>
        <family val="2"/>
        <charset val="128"/>
        <scheme val="minor"/>
      </rPr>
      <t xml:space="preserve">
⑤…「</t>
    </r>
    <r>
      <rPr>
        <sz val="11"/>
        <color theme="1"/>
        <rFont val="游ゴシック"/>
        <family val="3"/>
        <charset val="128"/>
        <scheme val="minor"/>
      </rPr>
      <t>(e)</t>
    </r>
    <r>
      <rPr>
        <sz val="11"/>
        <color theme="1"/>
        <rFont val="游ゴシック"/>
        <family val="2"/>
        <charset val="128"/>
        <scheme val="minor"/>
      </rPr>
      <t>で選択した年の所得」に入力した所得の</t>
    </r>
    <r>
      <rPr>
        <sz val="11"/>
        <color theme="1"/>
        <rFont val="游ゴシック"/>
        <family val="3"/>
        <charset val="128"/>
        <scheme val="minor"/>
      </rPr>
      <t>根拠となる</t>
    </r>
    <r>
      <rPr>
        <b/>
        <sz val="11"/>
        <color theme="1"/>
        <rFont val="游ゴシック"/>
        <family val="3"/>
        <charset val="128"/>
        <scheme val="minor"/>
      </rPr>
      <t>確定申告書B[第1表]</t>
    </r>
    <r>
      <rPr>
        <sz val="11"/>
        <color theme="1"/>
        <rFont val="游ゴシック"/>
        <family val="3"/>
        <charset val="128"/>
        <scheme val="minor"/>
      </rPr>
      <t>を提出してください。</t>
    </r>
    <r>
      <rPr>
        <u/>
        <sz val="11"/>
        <color theme="1"/>
        <rFont val="游ゴシック"/>
        <family val="3"/>
        <charset val="128"/>
        <scheme val="minor"/>
      </rPr>
      <t>根拠とした箇所がわかるように蛍光ペン等でマークしてください。</t>
    </r>
    <rPh sb="3" eb="5">
      <t>ヒカク</t>
    </rPh>
    <rPh sb="5" eb="7">
      <t>タイショウ</t>
    </rPh>
    <rPh sb="10" eb="12">
      <t>ネンド</t>
    </rPh>
    <rPh sb="14" eb="16">
      <t>ミドリイロ</t>
    </rPh>
    <rPh sb="22" eb="24">
      <t>タイショウ</t>
    </rPh>
    <rPh sb="27" eb="29">
      <t>ネンド</t>
    </rPh>
    <rPh sb="30" eb="32">
      <t>センタク</t>
    </rPh>
    <rPh sb="57" eb="59">
      <t>センタク</t>
    </rPh>
    <rPh sb="61" eb="62">
      <t>トシ</t>
    </rPh>
    <rPh sb="63" eb="65">
      <t>ショトク</t>
    </rPh>
    <rPh sb="66" eb="68">
      <t>カクテイ</t>
    </rPh>
    <rPh sb="68" eb="70">
      <t>シンコク</t>
    </rPh>
    <rPh sb="70" eb="71">
      <t>ショ</t>
    </rPh>
    <rPh sb="73" eb="74">
      <t>ダイ</t>
    </rPh>
    <rPh sb="75" eb="76">
      <t>ピョウ</t>
    </rPh>
    <rPh sb="78" eb="80">
      <t>ショトク</t>
    </rPh>
    <rPh sb="80" eb="82">
      <t>キンガク</t>
    </rPh>
    <rPh sb="84" eb="86">
      <t>ニュウリョク</t>
    </rPh>
    <rPh sb="135" eb="13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</si>
</sst>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quot;月&quot;"/>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u/>
      <sz val="11"/>
      <color theme="1"/>
      <name val="游ゴシック"/>
      <family val="3"/>
      <charset val="128"/>
      <scheme val="minor"/>
    </font>
    <font>
      <sz val="8"/>
      <color theme="6"/>
      <name val="游ゴシック"/>
      <family val="2"/>
      <charset val="128"/>
      <scheme val="minor"/>
    </font>
    <font>
      <sz val="8"/>
      <color theme="6"/>
      <name val="游ゴシック"/>
      <family val="3"/>
      <charset val="128"/>
      <scheme val="minor"/>
    </font>
    <font>
      <sz val="6"/>
      <color theme="6"/>
      <name val="游ゴシック"/>
      <family val="2"/>
      <charset val="128"/>
      <scheme val="minor"/>
    </font>
    <font>
      <sz val="20"/>
      <color theme="1"/>
      <name val="游ゴシック"/>
      <family val="2"/>
      <charset val="128"/>
      <scheme val="minor"/>
    </font>
    <font>
      <b/>
      <u/>
      <sz val="20"/>
      <color theme="1"/>
      <name val="游ゴシック"/>
      <family val="3"/>
      <charset val="128"/>
      <scheme val="minor"/>
    </font>
    <font>
      <sz val="20"/>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7">
    <xf numFmtId="0" fontId="0" fillId="0" borderId="0" xfId="0">
      <alignment vertical="center"/>
    </xf>
    <xf numFmtId="0" fontId="0" fillId="0" borderId="1" xfId="0" applyBorder="1">
      <alignment vertical="center"/>
    </xf>
    <xf numFmtId="0" fontId="0" fillId="0" borderId="0" xfId="0" applyAlignment="1">
      <alignment horizontal="center" vertical="center"/>
    </xf>
    <xf numFmtId="176" fontId="0" fillId="0" borderId="0" xfId="0" applyNumberFormat="1">
      <alignment vertical="center"/>
    </xf>
    <xf numFmtId="176" fontId="0" fillId="0" borderId="1" xfId="0" applyNumberFormat="1" applyBorder="1">
      <alignment vertical="center"/>
    </xf>
    <xf numFmtId="177" fontId="0" fillId="0" borderId="0" xfId="0" applyNumberFormat="1">
      <alignment vertical="center"/>
    </xf>
    <xf numFmtId="176" fontId="0" fillId="0" borderId="0" xfId="0" applyNumberFormat="1" applyAlignment="1">
      <alignment horizontal="right" vertical="center"/>
    </xf>
    <xf numFmtId="177" fontId="0" fillId="0" borderId="2" xfId="0" applyNumberFormat="1" applyBorder="1">
      <alignment vertical="center"/>
    </xf>
    <xf numFmtId="178" fontId="0" fillId="0" borderId="2" xfId="0" applyNumberFormat="1" applyBorder="1" applyAlignment="1">
      <alignment horizontal="center" vertical="center"/>
    </xf>
    <xf numFmtId="0" fontId="0" fillId="0" borderId="0" xfId="0" applyAlignment="1">
      <alignment vertical="center" wrapText="1"/>
    </xf>
    <xf numFmtId="55" fontId="0" fillId="0" borderId="0" xfId="0" applyNumberFormat="1" applyAlignment="1">
      <alignment horizontal="center" vertical="center" wrapText="1"/>
    </xf>
    <xf numFmtId="0" fontId="0" fillId="0" borderId="0" xfId="0" applyAlignment="1">
      <alignment horizontal="left" vertical="center"/>
    </xf>
    <xf numFmtId="55" fontId="0" fillId="0" borderId="0" xfId="0" applyNumberFormat="1" applyAlignment="1">
      <alignment horizontal="left" vertical="center" wrapText="1"/>
    </xf>
    <xf numFmtId="176" fontId="0" fillId="0" borderId="0" xfId="0" applyNumberFormat="1" applyAlignment="1">
      <alignment horizontal="left" vertical="center"/>
    </xf>
    <xf numFmtId="0" fontId="0" fillId="0" borderId="0" xfId="0" applyAlignment="1">
      <alignment vertical="center"/>
    </xf>
    <xf numFmtId="0" fontId="0" fillId="0" borderId="8" xfId="0" applyBorder="1">
      <alignment vertical="center"/>
    </xf>
    <xf numFmtId="49" fontId="3" fillId="0" borderId="8" xfId="0" applyNumberFormat="1" applyFont="1" applyBorder="1" applyAlignment="1">
      <alignment horizontal="right" vertical="center" wrapText="1"/>
    </xf>
    <xf numFmtId="177" fontId="0" fillId="0" borderId="3" xfId="0" applyNumberFormat="1" applyBorder="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2" xfId="0" applyBorder="1">
      <alignment vertical="center"/>
    </xf>
    <xf numFmtId="176" fontId="0" fillId="0" borderId="2" xfId="0" applyNumberFormat="1" applyBorder="1" applyAlignment="1">
      <alignment vertical="center"/>
    </xf>
    <xf numFmtId="176" fontId="0" fillId="0" borderId="3" xfId="0" applyNumberFormat="1" applyBorder="1" applyAlignment="1">
      <alignment horizontal="left" vertical="center"/>
    </xf>
    <xf numFmtId="0" fontId="0" fillId="0" borderId="0" xfId="0" applyAlignment="1">
      <alignment vertical="center" wrapText="1"/>
    </xf>
    <xf numFmtId="177" fontId="0" fillId="0" borderId="0" xfId="0" applyNumberFormat="1" applyBorder="1">
      <alignment vertical="center"/>
    </xf>
    <xf numFmtId="176" fontId="0" fillId="0" borderId="3" xfId="0" applyNumberFormat="1" applyFill="1" applyBorder="1" applyAlignment="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49" fontId="0" fillId="0" borderId="0" xfId="0" applyNumberFormat="1" applyBorder="1" applyAlignment="1">
      <alignment horizontal="center" vertical="center"/>
    </xf>
    <xf numFmtId="0" fontId="0" fillId="0" borderId="8" xfId="0" applyBorder="1" applyAlignment="1">
      <alignment horizontal="center" vertical="center"/>
    </xf>
    <xf numFmtId="176" fontId="0" fillId="0" borderId="9" xfId="0" applyNumberFormat="1" applyFill="1" applyBorder="1" applyAlignment="1">
      <alignment vertical="center"/>
    </xf>
    <xf numFmtId="176" fontId="0" fillId="0" borderId="8" xfId="0" applyNumberFormat="1" applyFill="1" applyBorder="1" applyAlignment="1">
      <alignment vertical="center"/>
    </xf>
    <xf numFmtId="0" fontId="7" fillId="0" borderId="8" xfId="0" applyFont="1" applyBorder="1" applyAlignment="1">
      <alignment horizontal="right" vertical="center"/>
    </xf>
    <xf numFmtId="38" fontId="0" fillId="0" borderId="8" xfId="1" applyFont="1" applyBorder="1">
      <alignment vertical="center"/>
    </xf>
    <xf numFmtId="176" fontId="0" fillId="0" borderId="8" xfId="0" applyNumberFormat="1" applyBorder="1" applyAlignment="1">
      <alignment vertical="center"/>
    </xf>
    <xf numFmtId="178" fontId="0" fillId="0" borderId="21" xfId="0" applyNumberFormat="1" applyBorder="1" applyAlignment="1">
      <alignment horizontal="center" vertical="center"/>
    </xf>
    <xf numFmtId="176" fontId="0" fillId="0" borderId="21" xfId="0" applyNumberFormat="1" applyFill="1" applyBorder="1" applyAlignment="1">
      <alignment vertical="center"/>
    </xf>
    <xf numFmtId="176" fontId="0" fillId="0" borderId="22" xfId="0" applyNumberFormat="1" applyFill="1" applyBorder="1" applyAlignment="1">
      <alignment vertical="center"/>
    </xf>
    <xf numFmtId="38" fontId="0" fillId="2" borderId="1" xfId="1" applyFont="1" applyFill="1" applyBorder="1" applyProtection="1">
      <alignment vertical="center"/>
      <protection locked="0"/>
    </xf>
    <xf numFmtId="177" fontId="0" fillId="2" borderId="2" xfId="0" applyNumberFormat="1" applyFill="1" applyBorder="1" applyProtection="1">
      <alignment vertical="center"/>
      <protection locked="0"/>
    </xf>
    <xf numFmtId="38" fontId="0" fillId="2" borderId="20" xfId="1" applyFont="1" applyFill="1" applyBorder="1" applyProtection="1">
      <alignment vertical="center"/>
      <protection locked="0"/>
    </xf>
    <xf numFmtId="177" fontId="0" fillId="2" borderId="21" xfId="0" applyNumberFormat="1" applyFill="1" applyBorder="1" applyProtection="1">
      <alignment vertical="center"/>
      <protection locked="0"/>
    </xf>
    <xf numFmtId="0" fontId="0" fillId="2" borderId="2" xfId="0" applyFill="1" applyBorder="1" applyAlignment="1" applyProtection="1">
      <alignment vertical="center"/>
      <protection locked="0"/>
    </xf>
    <xf numFmtId="38" fontId="0" fillId="2" borderId="2" xfId="1" applyFont="1" applyFill="1" applyBorder="1" applyAlignment="1" applyProtection="1">
      <alignment vertical="center" wrapText="1"/>
      <protection locked="0"/>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7" xfId="0" applyFont="1" applyBorder="1" applyAlignment="1">
      <alignment vertical="center" wrapText="1"/>
    </xf>
    <xf numFmtId="0" fontId="3" fillId="0" borderId="0" xfId="0" applyFont="1" applyBorder="1" applyAlignment="1">
      <alignment vertical="center" wrapText="1"/>
    </xf>
    <xf numFmtId="0" fontId="3" fillId="0" borderId="18" xfId="0" applyFont="1" applyBorder="1" applyAlignment="1">
      <alignment vertical="center" wrapText="1"/>
    </xf>
    <xf numFmtId="0" fontId="3" fillId="0" borderId="8" xfId="0" applyFont="1" applyBorder="1" applyAlignment="1">
      <alignment vertical="center" wrapText="1"/>
    </xf>
    <xf numFmtId="0" fontId="3" fillId="0" borderId="19" xfId="0" applyFont="1" applyBorder="1" applyAlignment="1">
      <alignment vertical="center" wrapText="1"/>
    </xf>
    <xf numFmtId="0" fontId="3" fillId="0" borderId="9" xfId="0" applyFont="1" applyBorder="1" applyAlignment="1">
      <alignment vertical="center" wrapText="1"/>
    </xf>
    <xf numFmtId="177" fontId="5" fillId="0" borderId="6" xfId="0" applyNumberFormat="1" applyFont="1" applyBorder="1" applyAlignment="1">
      <alignment horizontal="center" vertical="center"/>
    </xf>
    <xf numFmtId="0" fontId="0" fillId="0" borderId="0" xfId="0" applyAlignment="1">
      <alignment vertical="center"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55" fontId="0" fillId="0" borderId="0" xfId="0" applyNumberFormat="1" applyAlignment="1">
      <alignment vertical="center" wrapTex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176" fontId="12" fillId="0" borderId="11" xfId="0" applyNumberFormat="1" applyFont="1" applyBorder="1" applyAlignment="1">
      <alignment horizontal="center" vertical="center"/>
    </xf>
    <xf numFmtId="176" fontId="12" fillId="0" borderId="14" xfId="0" applyNumberFormat="1" applyFont="1" applyBorder="1" applyAlignment="1">
      <alignment horizontal="center" vertical="center"/>
    </xf>
    <xf numFmtId="176" fontId="12" fillId="0" borderId="15" xfId="0" applyNumberFormat="1" applyFont="1" applyBorder="1" applyAlignment="1">
      <alignment horizontal="center" vertical="center"/>
    </xf>
    <xf numFmtId="176" fontId="12" fillId="0" borderId="16" xfId="0" applyNumberFormat="1" applyFont="1" applyBorder="1" applyAlignment="1">
      <alignment horizontal="center" vertical="center"/>
    </xf>
    <xf numFmtId="55" fontId="0" fillId="0" borderId="2" xfId="0" applyNumberFormat="1" applyBorder="1" applyAlignment="1">
      <alignment horizontal="center" vertical="center" wrapText="1"/>
    </xf>
    <xf numFmtId="55" fontId="0" fillId="0" borderId="4" xfId="0" applyNumberFormat="1" applyBorder="1" applyAlignment="1">
      <alignment horizontal="center" vertical="center" wrapText="1"/>
    </xf>
    <xf numFmtId="55" fontId="0" fillId="0" borderId="3"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178" fontId="0" fillId="0" borderId="2" xfId="0" applyNumberFormat="1" applyBorder="1" applyAlignment="1">
      <alignment horizontal="center" vertical="center"/>
    </xf>
    <xf numFmtId="178" fontId="0" fillId="0" borderId="3" xfId="0" applyNumberFormat="1" applyBorder="1" applyAlignment="1">
      <alignment horizontal="center" vertical="center"/>
    </xf>
    <xf numFmtId="177" fontId="6" fillId="0" borderId="6" xfId="0" applyNumberFormat="1" applyFont="1" applyBorder="1" applyAlignment="1">
      <alignment horizontal="center" vertical="center"/>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35"/>
  <sheetViews>
    <sheetView tabSelected="1" zoomScaleNormal="100" workbookViewId="0">
      <selection activeCell="C22" sqref="C22"/>
    </sheetView>
  </sheetViews>
  <sheetFormatPr defaultRowHeight="18.75" x14ac:dyDescent="0.4"/>
  <cols>
    <col min="2" max="2" width="10.5" bestFit="1" customWidth="1"/>
    <col min="3" max="3" width="11.375" style="5" bestFit="1" customWidth="1"/>
    <col min="4" max="4" width="10.25" style="5" bestFit="1" customWidth="1"/>
    <col min="5" max="5" width="3.375" style="5" bestFit="1" customWidth="1"/>
    <col min="7" max="7" width="24.875" customWidth="1"/>
    <col min="8" max="8" width="11.125" style="2" bestFit="1" customWidth="1"/>
    <col min="9" max="9" width="3.375" style="11" bestFit="1" customWidth="1"/>
  </cols>
  <sheetData>
    <row r="1" spans="1:9" ht="69" customHeight="1" x14ac:dyDescent="0.4">
      <c r="A1" s="58" t="s">
        <v>29</v>
      </c>
      <c r="B1" s="59"/>
      <c r="C1" s="59"/>
      <c r="D1" s="59"/>
      <c r="E1" s="59"/>
      <c r="F1" s="59"/>
      <c r="G1" s="59"/>
      <c r="H1" s="59"/>
      <c r="I1" s="59"/>
    </row>
    <row r="2" spans="1:9" ht="54.75" customHeight="1" x14ac:dyDescent="0.4">
      <c r="A2" s="60" t="s">
        <v>26</v>
      </c>
      <c r="B2" s="60"/>
      <c r="C2" s="60"/>
      <c r="D2" s="60"/>
      <c r="E2" s="60"/>
      <c r="F2" s="60"/>
      <c r="G2" s="60"/>
      <c r="H2" s="60"/>
      <c r="I2" s="60"/>
    </row>
    <row r="4" spans="1:9" ht="18.75" customHeight="1" x14ac:dyDescent="0.4">
      <c r="A4" s="61" t="s">
        <v>30</v>
      </c>
      <c r="B4" s="61"/>
      <c r="C4" s="61"/>
      <c r="D4" s="61"/>
      <c r="E4" s="61"/>
      <c r="F4" s="61"/>
      <c r="G4" s="61"/>
      <c r="H4" s="61"/>
      <c r="I4" s="61"/>
    </row>
    <row r="5" spans="1:9" ht="175.5" customHeight="1" x14ac:dyDescent="0.4">
      <c r="A5" s="61"/>
      <c r="B5" s="61"/>
      <c r="C5" s="61"/>
      <c r="D5" s="61"/>
      <c r="E5" s="61"/>
      <c r="F5" s="61"/>
      <c r="G5" s="61"/>
      <c r="H5" s="61"/>
      <c r="I5" s="61"/>
    </row>
    <row r="6" spans="1:9" x14ac:dyDescent="0.4">
      <c r="A6" s="10"/>
      <c r="B6" s="10"/>
      <c r="C6" s="10"/>
      <c r="D6" s="10"/>
      <c r="E6" s="10"/>
      <c r="F6" s="10"/>
      <c r="G6" s="10"/>
      <c r="H6" s="10"/>
      <c r="I6" s="12"/>
    </row>
    <row r="7" spans="1:9" ht="18.75" customHeight="1" x14ac:dyDescent="0.4">
      <c r="A7" s="79" t="s">
        <v>16</v>
      </c>
      <c r="B7" s="80"/>
      <c r="C7" s="80"/>
      <c r="D7" s="80"/>
      <c r="E7" s="81"/>
      <c r="F7" s="10"/>
      <c r="G7" s="10"/>
      <c r="H7" s="10"/>
      <c r="I7" s="12"/>
    </row>
    <row r="8" spans="1:9" x14ac:dyDescent="0.4">
      <c r="A8" s="15"/>
      <c r="B8" s="26" t="s">
        <v>19</v>
      </c>
      <c r="C8" s="32" t="s">
        <v>17</v>
      </c>
      <c r="D8" s="82" t="s">
        <v>18</v>
      </c>
      <c r="E8" s="83"/>
    </row>
    <row r="9" spans="1:9" x14ac:dyDescent="0.4">
      <c r="A9" s="8">
        <v>1</v>
      </c>
      <c r="B9" s="41"/>
      <c r="C9" s="42"/>
      <c r="D9" s="34" t="str">
        <f>IF(OR(B9="",C9=""),"",B9-C9)</f>
        <v/>
      </c>
      <c r="E9" s="33" t="s">
        <v>20</v>
      </c>
      <c r="G9" s="20" t="s">
        <v>6</v>
      </c>
      <c r="H9" s="84" t="str">
        <f>IFERROR(INDEX(入力シート!A9:A14,MATCH(MIN(入力シート!D9:D14),入力シート!D9:D14,0),1),"")</f>
        <v/>
      </c>
      <c r="I9" s="85"/>
    </row>
    <row r="10" spans="1:9" x14ac:dyDescent="0.4">
      <c r="A10" s="8">
        <v>2</v>
      </c>
      <c r="B10" s="41"/>
      <c r="C10" s="42"/>
      <c r="D10" s="34" t="str">
        <f t="shared" ref="D10:D14" si="0">IF(OR(B10="",C10=""),"",B10-C10)</f>
        <v/>
      </c>
      <c r="E10" s="25" t="s">
        <v>20</v>
      </c>
      <c r="G10" s="20" t="s">
        <v>8</v>
      </c>
      <c r="H10" s="21">
        <f>IFERROR('※入力不可(計算シート)'!F4,"")</f>
        <v>0</v>
      </c>
      <c r="I10" s="22" t="s">
        <v>5</v>
      </c>
    </row>
    <row r="11" spans="1:9" x14ac:dyDescent="0.4">
      <c r="A11" s="8">
        <v>3</v>
      </c>
      <c r="B11" s="41"/>
      <c r="C11" s="42"/>
      <c r="D11" s="34" t="str">
        <f t="shared" si="0"/>
        <v/>
      </c>
      <c r="E11" s="25" t="s">
        <v>20</v>
      </c>
      <c r="G11" s="20" t="s">
        <v>9</v>
      </c>
      <c r="H11" s="21">
        <f>IFERROR(H10*6,"")</f>
        <v>0</v>
      </c>
      <c r="I11" s="22" t="s">
        <v>5</v>
      </c>
    </row>
    <row r="12" spans="1:9" x14ac:dyDescent="0.4">
      <c r="A12" s="8">
        <v>4</v>
      </c>
      <c r="B12" s="41"/>
      <c r="C12" s="42"/>
      <c r="D12" s="34" t="str">
        <f t="shared" si="0"/>
        <v/>
      </c>
      <c r="E12" s="25" t="s">
        <v>20</v>
      </c>
      <c r="G12" s="20" t="s">
        <v>7</v>
      </c>
      <c r="H12" s="21" t="str">
        <f>IFERROR(D15+H11,"")</f>
        <v/>
      </c>
      <c r="I12" s="22" t="s">
        <v>5</v>
      </c>
    </row>
    <row r="13" spans="1:9" x14ac:dyDescent="0.4">
      <c r="A13" s="8">
        <v>5</v>
      </c>
      <c r="B13" s="41"/>
      <c r="C13" s="42"/>
      <c r="D13" s="34" t="str">
        <f>IF(OR(B13="",C13=""),"",B13-C13)</f>
        <v/>
      </c>
      <c r="E13" s="25" t="s">
        <v>20</v>
      </c>
      <c r="H13" s="56" t="s">
        <v>24</v>
      </c>
      <c r="I13" s="86"/>
    </row>
    <row r="14" spans="1:9" ht="19.5" thickBot="1" x14ac:dyDescent="0.45">
      <c r="A14" s="38">
        <v>6</v>
      </c>
      <c r="B14" s="43"/>
      <c r="C14" s="44"/>
      <c r="D14" s="39" t="str">
        <f t="shared" si="0"/>
        <v/>
      </c>
      <c r="E14" s="40" t="s">
        <v>20</v>
      </c>
      <c r="H14" s="6"/>
      <c r="I14" s="13"/>
    </row>
    <row r="15" spans="1:9" ht="19.5" thickTop="1" x14ac:dyDescent="0.4">
      <c r="A15" s="26" t="s">
        <v>21</v>
      </c>
      <c r="B15" s="36" t="str">
        <f>IF(OR(B9="",B10="",B11="",B12="",B13="",B14="",),"",SUM(B9:B14))</f>
        <v/>
      </c>
      <c r="C15" s="36" t="str">
        <f>IF(OR(C9="",C10="",C11="",C12="",C13="",C14="",),"",SUM(C9:C14))</f>
        <v/>
      </c>
      <c r="D15" s="37" t="str">
        <f>IFERROR(B15-C15,"")</f>
        <v/>
      </c>
      <c r="E15" s="33" t="s">
        <v>20</v>
      </c>
      <c r="F15" t="s">
        <v>22</v>
      </c>
      <c r="H15" s="6"/>
      <c r="I15" s="13"/>
    </row>
    <row r="16" spans="1:9" x14ac:dyDescent="0.4">
      <c r="C16" s="56" t="s">
        <v>25</v>
      </c>
      <c r="D16" s="56"/>
      <c r="E16" s="56"/>
      <c r="H16" s="6"/>
      <c r="I16" s="13"/>
    </row>
    <row r="17" spans="1:9" ht="96" customHeight="1" x14ac:dyDescent="0.4">
      <c r="A17" s="57" t="s">
        <v>32</v>
      </c>
      <c r="B17" s="57"/>
      <c r="C17" s="57"/>
      <c r="D17" s="57"/>
      <c r="E17" s="57"/>
      <c r="F17" s="57"/>
      <c r="G17" s="57"/>
      <c r="H17" s="57"/>
      <c r="I17" s="57"/>
    </row>
    <row r="18" spans="1:9" x14ac:dyDescent="0.4">
      <c r="A18" s="9"/>
      <c r="B18" s="9"/>
      <c r="C18" s="9"/>
      <c r="D18" s="9"/>
      <c r="E18" s="23"/>
      <c r="F18" s="9"/>
      <c r="G18" s="9"/>
      <c r="H18" s="9"/>
      <c r="I18" s="13"/>
    </row>
    <row r="19" spans="1:9" ht="19.5" thickBot="1" x14ac:dyDescent="0.45">
      <c r="B19" s="65" t="s">
        <v>11</v>
      </c>
      <c r="C19" s="66"/>
      <c r="D19" s="67"/>
      <c r="E19" s="27"/>
      <c r="H19" s="6"/>
      <c r="I19" s="13"/>
    </row>
    <row r="20" spans="1:9" ht="18.75" customHeight="1" x14ac:dyDescent="0.4">
      <c r="B20" s="16" t="s">
        <v>10</v>
      </c>
      <c r="C20" s="45"/>
      <c r="D20" s="19" t="s">
        <v>12</v>
      </c>
      <c r="E20" s="28"/>
      <c r="G20" s="71" t="s">
        <v>15</v>
      </c>
      <c r="H20" s="72"/>
    </row>
    <row r="21" spans="1:9" ht="18.75" customHeight="1" thickBot="1" x14ac:dyDescent="0.45">
      <c r="B21" s="68" t="s">
        <v>23</v>
      </c>
      <c r="C21" s="69"/>
      <c r="D21" s="70"/>
      <c r="E21" s="29"/>
      <c r="G21" s="73"/>
      <c r="H21" s="74"/>
      <c r="I21" s="14"/>
    </row>
    <row r="22" spans="1:9" ht="18.75" customHeight="1" x14ac:dyDescent="0.4">
      <c r="B22" s="16" t="s">
        <v>13</v>
      </c>
      <c r="C22" s="46"/>
      <c r="D22" s="18" t="s">
        <v>5</v>
      </c>
      <c r="E22" s="30"/>
      <c r="G22" s="75" t="str">
        <f>IF(OR(H12="",C24=""),"",IF(AND(C24&gt;=H12,H12&lt;=3550000),"所得条件〇","所得条件×"))</f>
        <v/>
      </c>
      <c r="H22" s="76"/>
      <c r="I22" s="14"/>
    </row>
    <row r="23" spans="1:9" ht="19.5" customHeight="1" thickBot="1" x14ac:dyDescent="0.45">
      <c r="B23" s="62" t="s">
        <v>14</v>
      </c>
      <c r="C23" s="63"/>
      <c r="D23" s="64"/>
      <c r="E23" s="31"/>
      <c r="G23" s="77"/>
      <c r="H23" s="78"/>
    </row>
    <row r="24" spans="1:9" x14ac:dyDescent="0.4">
      <c r="B24" s="35" t="s">
        <v>27</v>
      </c>
      <c r="C24" s="7" t="str">
        <f>IF(OR(C22=""),"",C22/2)</f>
        <v/>
      </c>
      <c r="D24" s="17" t="s">
        <v>5</v>
      </c>
      <c r="E24" s="24"/>
    </row>
    <row r="26" spans="1:9" x14ac:dyDescent="0.4">
      <c r="A26" s="57" t="s">
        <v>31</v>
      </c>
      <c r="B26" s="57"/>
      <c r="C26" s="57"/>
      <c r="D26" s="57"/>
      <c r="E26" s="57"/>
      <c r="F26" s="57"/>
      <c r="G26" s="57"/>
      <c r="H26" s="57"/>
      <c r="I26"/>
    </row>
    <row r="27" spans="1:9" ht="28.5" customHeight="1" x14ac:dyDescent="0.4">
      <c r="A27" s="57"/>
      <c r="B27" s="57"/>
      <c r="C27" s="57"/>
      <c r="D27" s="57"/>
      <c r="E27" s="57"/>
      <c r="F27" s="57"/>
      <c r="G27" s="57"/>
      <c r="H27" s="57"/>
      <c r="I27"/>
    </row>
    <row r="28" spans="1:9" ht="18.75" customHeight="1" x14ac:dyDescent="0.4">
      <c r="B28" s="14"/>
      <c r="C28" s="14"/>
      <c r="D28" s="14"/>
      <c r="E28" s="14"/>
      <c r="F28" s="14"/>
      <c r="G28" s="14"/>
      <c r="H28" s="14"/>
      <c r="I28"/>
    </row>
    <row r="29" spans="1:9" ht="18.75" customHeight="1" x14ac:dyDescent="0.4">
      <c r="A29" s="47" t="s">
        <v>28</v>
      </c>
      <c r="B29" s="48"/>
      <c r="C29" s="48"/>
      <c r="D29" s="48"/>
      <c r="E29" s="48"/>
      <c r="F29" s="48"/>
      <c r="G29" s="48"/>
      <c r="H29" s="48"/>
      <c r="I29" s="49"/>
    </row>
    <row r="30" spans="1:9" x14ac:dyDescent="0.4">
      <c r="A30" s="50"/>
      <c r="B30" s="51"/>
      <c r="C30" s="51"/>
      <c r="D30" s="51"/>
      <c r="E30" s="51"/>
      <c r="F30" s="51"/>
      <c r="G30" s="51"/>
      <c r="H30" s="51"/>
      <c r="I30" s="52"/>
    </row>
    <row r="31" spans="1:9" x14ac:dyDescent="0.4">
      <c r="A31" s="50"/>
      <c r="B31" s="51"/>
      <c r="C31" s="51"/>
      <c r="D31" s="51"/>
      <c r="E31" s="51"/>
      <c r="F31" s="51"/>
      <c r="G31" s="51"/>
      <c r="H31" s="51"/>
      <c r="I31" s="52"/>
    </row>
    <row r="32" spans="1:9" x14ac:dyDescent="0.4">
      <c r="A32" s="50"/>
      <c r="B32" s="51"/>
      <c r="C32" s="51"/>
      <c r="D32" s="51"/>
      <c r="E32" s="51"/>
      <c r="F32" s="51"/>
      <c r="G32" s="51"/>
      <c r="H32" s="51"/>
      <c r="I32" s="52"/>
    </row>
    <row r="33" spans="1:9" x14ac:dyDescent="0.4">
      <c r="A33" s="50"/>
      <c r="B33" s="51"/>
      <c r="C33" s="51"/>
      <c r="D33" s="51"/>
      <c r="E33" s="51"/>
      <c r="F33" s="51"/>
      <c r="G33" s="51"/>
      <c r="H33" s="51"/>
      <c r="I33" s="52"/>
    </row>
    <row r="34" spans="1:9" x14ac:dyDescent="0.4">
      <c r="A34" s="50"/>
      <c r="B34" s="51"/>
      <c r="C34" s="51"/>
      <c r="D34" s="51"/>
      <c r="E34" s="51"/>
      <c r="F34" s="51"/>
      <c r="G34" s="51"/>
      <c r="H34" s="51"/>
      <c r="I34" s="52"/>
    </row>
    <row r="35" spans="1:9" ht="48.75" customHeight="1" x14ac:dyDescent="0.4">
      <c r="A35" s="53"/>
      <c r="B35" s="54"/>
      <c r="C35" s="54"/>
      <c r="D35" s="54"/>
      <c r="E35" s="54"/>
      <c r="F35" s="54"/>
      <c r="G35" s="54"/>
      <c r="H35" s="54"/>
      <c r="I35" s="55"/>
    </row>
  </sheetData>
  <sheetProtection algorithmName="SHA-512" hashValue="p3mreBK6o/YDvJugAJD2yMMPW5M4v69y5EptL32A+C3ooFqFOb73Frbuk7dmW/cLD4I+PEylACTybxtvV0nMIA==" saltValue="R1SVuNgAm3xiCR+W5AnRxQ==" spinCount="100000" sheet="1" objects="1" scenarios="1"/>
  <mergeCells count="16">
    <mergeCell ref="A29:I35"/>
    <mergeCell ref="C16:E16"/>
    <mergeCell ref="A26:H27"/>
    <mergeCell ref="A1:I1"/>
    <mergeCell ref="A2:I2"/>
    <mergeCell ref="A4:I5"/>
    <mergeCell ref="B23:D23"/>
    <mergeCell ref="B19:D19"/>
    <mergeCell ref="A17:I17"/>
    <mergeCell ref="B21:D21"/>
    <mergeCell ref="G20:H21"/>
    <mergeCell ref="G22:H23"/>
    <mergeCell ref="A7:E7"/>
    <mergeCell ref="D8:E8"/>
    <mergeCell ref="H9:I9"/>
    <mergeCell ref="H13:I13"/>
  </mergeCells>
  <phoneticPr fontId="1"/>
  <conditionalFormatting sqref="A9:A14">
    <cfRule type="cellIs" dxfId="0" priority="1" operator="equal">
      <formula>$H$9</formula>
    </cfRule>
  </conditionalFormatting>
  <printOptions horizontalCentered="1"/>
  <pageMargins left="0.70866141732283472" right="0.70866141732283472" top="0.74803149606299213" bottom="0.74803149606299213"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'※入力不可(引数)'!$A$1:$A$2</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F9"/>
  <sheetViews>
    <sheetView workbookViewId="0">
      <selection activeCell="D23" sqref="D23"/>
    </sheetView>
  </sheetViews>
  <sheetFormatPr defaultRowHeight="18.75" x14ac:dyDescent="0.4"/>
  <cols>
    <col min="5" max="5" width="15.125" bestFit="1" customWidth="1"/>
    <col min="6" max="6" width="9" style="3"/>
  </cols>
  <sheetData>
    <row r="2" spans="2:6" x14ac:dyDescent="0.4">
      <c r="B2" s="1" t="s">
        <v>0</v>
      </c>
      <c r="C2" s="1" t="s">
        <v>1</v>
      </c>
      <c r="E2" s="1" t="s">
        <v>2</v>
      </c>
      <c r="F2" s="4">
        <f>C9</f>
        <v>0</v>
      </c>
    </row>
    <row r="3" spans="2:6" x14ac:dyDescent="0.4">
      <c r="B3" s="1" t="str">
        <f>IFERROR(INDEX(入力シート!A9:A14,MATCH(MIN(入力シート!D9:D14),入力シート!D9:D14,0),1),"")</f>
        <v/>
      </c>
      <c r="C3" s="4">
        <f>IFERROR(VLOOKUP(B3,入力シート!$A$9:$D$14,4,FALSE),0)</f>
        <v>0</v>
      </c>
      <c r="E3" s="1" t="s">
        <v>3</v>
      </c>
      <c r="F3" s="4">
        <f>COUNT(B3:B8)</f>
        <v>0</v>
      </c>
    </row>
    <row r="4" spans="2:6" x14ac:dyDescent="0.4">
      <c r="B4" s="1" t="str">
        <f>IFERROR(IF(B3+1&lt;7,B3+1,""),"")</f>
        <v/>
      </c>
      <c r="C4" s="4">
        <f>IFERROR(VLOOKUP(B4,入力シート!$A$9:$D$14,4,FALSE),0)</f>
        <v>0</v>
      </c>
      <c r="E4" s="1" t="s">
        <v>4</v>
      </c>
      <c r="F4" s="4">
        <f>IFERROR(F2/F3,0)</f>
        <v>0</v>
      </c>
    </row>
    <row r="5" spans="2:6" x14ac:dyDescent="0.4">
      <c r="B5" s="1" t="str">
        <f>IFERROR(IF(B4+1&lt;7,B4+1,""),"")</f>
        <v/>
      </c>
      <c r="C5" s="4">
        <f>IFERROR(VLOOKUP(B5,入力シート!$A$9:$D$14,4,FALSE),0)</f>
        <v>0</v>
      </c>
    </row>
    <row r="6" spans="2:6" x14ac:dyDescent="0.4">
      <c r="B6" s="1" t="str">
        <f>IFERROR(IF(B5+1&lt;7,B5+1,""),"")</f>
        <v/>
      </c>
      <c r="C6" s="4">
        <f>IFERROR(VLOOKUP(B6,入力シート!$A$9:$D$14,4,FALSE),0)</f>
        <v>0</v>
      </c>
    </row>
    <row r="7" spans="2:6" x14ac:dyDescent="0.4">
      <c r="B7" s="1" t="str">
        <f>IFERROR(IF(B6+1&lt;7,B6+1,""),"")</f>
        <v/>
      </c>
      <c r="C7" s="4">
        <f>IFERROR(VLOOKUP(B7,入力シート!$A$9:$D$14,4,FALSE),0)</f>
        <v>0</v>
      </c>
    </row>
    <row r="8" spans="2:6" x14ac:dyDescent="0.4">
      <c r="B8" s="1" t="str">
        <f>IFERROR(IF(B7+1&lt;7,B7+1,""),"")</f>
        <v/>
      </c>
      <c r="C8" s="4">
        <f>IFERROR(VLOOKUP(B8,入力シート!$A$9:$D$14,4,FALSE),0)</f>
        <v>0</v>
      </c>
    </row>
    <row r="9" spans="2:6" x14ac:dyDescent="0.4">
      <c r="B9" s="1"/>
      <c r="C9" s="4">
        <f>SUM(C3:C8)</f>
        <v>0</v>
      </c>
    </row>
  </sheetData>
  <sheetProtection algorithmName="SHA-512" hashValue="zwy9RSCtE/8qJNwekNeEQU5+QMz2wyzO6ix0lrJey/GgiP2lS2/b+jlP61elsSfWZNAEmCvguemt8Fii5sjL2Q==" saltValue="00qZHTmkHj0V1/4lRC60d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heetViews>
  <sheetFormatPr defaultRowHeight="18.75" x14ac:dyDescent="0.4"/>
  <sheetData>
    <row r="1" spans="1:1" x14ac:dyDescent="0.4">
      <c r="A1">
        <v>2019</v>
      </c>
    </row>
    <row r="2" spans="1:1" x14ac:dyDescent="0.4">
      <c r="A2">
        <v>2020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※入力不可(計算シート)</vt:lpstr>
      <vt:lpstr>※入力不可(引数)</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20150160</dc:creator>
  <cp:lastModifiedBy>20150159</cp:lastModifiedBy>
  <cp:lastPrinted>2021-06-23T04:58:23Z</cp:lastPrinted>
  <dcterms:created xsi:type="dcterms:W3CDTF">2021-06-10T06:37:41Z</dcterms:created>
  <dcterms:modified xsi:type="dcterms:W3CDTF">2021-06-24T08:05:01Z</dcterms:modified>
</cp:coreProperties>
</file>