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ile.gois.jp\総合文書ライブラリ\１大学\１３学生センター\１３２０学生課\11その他学生の生活支援及び福利厚生に関する事項\03納付金関係\04コロナ授業料減免\令和04年度\6.周知・配布\"/>
    </mc:Choice>
  </mc:AlternateContent>
  <bookViews>
    <workbookView xWindow="0" yWindow="0" windowWidth="14370" windowHeight="12180"/>
  </bookViews>
  <sheets>
    <sheet name="入力シート" sheetId="1" r:id="rId1"/>
    <sheet name="※入力不可(計算シート)" sheetId="2" r:id="rId2"/>
    <sheet name="※入力不可(引数)" sheetId="3" r:id="rId3"/>
  </sheets>
  <definedNames>
    <definedName name="_xlnm.Print_Area" localSheetId="0">入力シート!$A$1:$H$31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C24" i="1" l="1"/>
  <c r="C15" i="1" l="1"/>
  <c r="G9" i="1" l="1"/>
  <c r="B3" i="2" l="1"/>
  <c r="C3" i="2" l="1"/>
  <c r="B4" i="2"/>
  <c r="C4" i="2" s="1"/>
  <c r="B5" i="2" l="1"/>
  <c r="C5" i="2" s="1"/>
  <c r="B6" i="2" l="1"/>
  <c r="C6" i="2" s="1"/>
  <c r="B7" i="2" l="1"/>
  <c r="C7" i="2" s="1"/>
  <c r="B8" i="2" l="1"/>
  <c r="C8" i="2" s="1"/>
  <c r="C9" i="2" s="1"/>
  <c r="F2" i="2" s="1"/>
  <c r="F3" i="2" l="1"/>
  <c r="F4" i="2" s="1"/>
  <c r="G10" i="1" s="1"/>
  <c r="G11" i="1" s="1"/>
  <c r="G12" i="1" s="1"/>
  <c r="F22" i="1" s="1"/>
</calcChain>
</file>

<file path=xl/sharedStrings.xml><?xml version="1.0" encoding="utf-8"?>
<sst xmlns="http://schemas.openxmlformats.org/spreadsheetml/2006/main" count="38" uniqueCount="27">
  <si>
    <t>検索キー</t>
    <rPh sb="0" eb="2">
      <t>ケンサク</t>
    </rPh>
    <phoneticPr fontId="1"/>
  </si>
  <si>
    <t>金額</t>
    <rPh sb="0" eb="2">
      <t>キンガク</t>
    </rPh>
    <phoneticPr fontId="1"/>
  </si>
  <si>
    <t>対象月給与合計</t>
    <rPh sb="0" eb="2">
      <t>タイショウ</t>
    </rPh>
    <rPh sb="2" eb="3">
      <t>ツキ</t>
    </rPh>
    <rPh sb="3" eb="5">
      <t>キュウヨ</t>
    </rPh>
    <rPh sb="5" eb="7">
      <t>ゴウケイ</t>
    </rPh>
    <phoneticPr fontId="1"/>
  </si>
  <si>
    <t>対象月数</t>
    <rPh sb="0" eb="2">
      <t>タイショウ</t>
    </rPh>
    <rPh sb="2" eb="3">
      <t>ツキ</t>
    </rPh>
    <rPh sb="3" eb="4">
      <t>スウ</t>
    </rPh>
    <phoneticPr fontId="1"/>
  </si>
  <si>
    <t>平均給与</t>
    <rPh sb="0" eb="2">
      <t>ヘイキン</t>
    </rPh>
    <rPh sb="2" eb="4">
      <t>キュウヨ</t>
    </rPh>
    <phoneticPr fontId="1"/>
  </si>
  <si>
    <t>円</t>
    <rPh sb="0" eb="1">
      <t>エン</t>
    </rPh>
    <phoneticPr fontId="1"/>
  </si>
  <si>
    <t>(a)合計</t>
    <rPh sb="3" eb="5">
      <t>ゴウケイ</t>
    </rPh>
    <phoneticPr fontId="1"/>
  </si>
  <si>
    <t>(b)算定基準月(家計急変月)</t>
    <rPh sb="3" eb="5">
      <t>サンテイ</t>
    </rPh>
    <rPh sb="5" eb="7">
      <t>キジュン</t>
    </rPh>
    <rPh sb="7" eb="8">
      <t>ツキ</t>
    </rPh>
    <rPh sb="9" eb="11">
      <t>カケイ</t>
    </rPh>
    <rPh sb="11" eb="13">
      <t>キュウヘン</t>
    </rPh>
    <rPh sb="13" eb="14">
      <t>ツキ</t>
    </rPh>
    <phoneticPr fontId="1"/>
  </si>
  <si>
    <t>(c)見込所得(1ヶ月あたり)</t>
    <rPh sb="3" eb="5">
      <t>ミコ</t>
    </rPh>
    <rPh sb="5" eb="7">
      <t>ショトク</t>
    </rPh>
    <rPh sb="10" eb="11">
      <t>ツキ</t>
    </rPh>
    <phoneticPr fontId="1"/>
  </si>
  <si>
    <t>(d)見込所得計(7月～12月分)</t>
    <rPh sb="3" eb="5">
      <t>ミコ</t>
    </rPh>
    <rPh sb="5" eb="7">
      <t>ショトク</t>
    </rPh>
    <rPh sb="7" eb="8">
      <t>ケイ</t>
    </rPh>
    <rPh sb="10" eb="11">
      <t>ガツ</t>
    </rPh>
    <rPh sb="14" eb="15">
      <t>ガツ</t>
    </rPh>
    <rPh sb="15" eb="16">
      <t>ブン</t>
    </rPh>
    <phoneticPr fontId="1"/>
  </si>
  <si>
    <t>(e)</t>
    <phoneticPr fontId="1"/>
  </si>
  <si>
    <t>比較対象とする年度</t>
    <rPh sb="0" eb="2">
      <t>ヒカク</t>
    </rPh>
    <rPh sb="2" eb="4">
      <t>タイショウ</t>
    </rPh>
    <rPh sb="7" eb="9">
      <t>ネンド</t>
    </rPh>
    <phoneticPr fontId="1"/>
  </si>
  <si>
    <t>年</t>
    <rPh sb="0" eb="1">
      <t>ネン</t>
    </rPh>
    <phoneticPr fontId="1"/>
  </si>
  <si>
    <t>(f)</t>
    <phoneticPr fontId="1"/>
  </si>
  <si>
    <t>(f)の1/2</t>
    <phoneticPr fontId="1"/>
  </si>
  <si>
    <t>判定結果</t>
    <rPh sb="0" eb="2">
      <t>ハンテイ</t>
    </rPh>
    <rPh sb="2" eb="4">
      <t>ケッカ</t>
    </rPh>
    <phoneticPr fontId="1"/>
  </si>
  <si>
    <t>(自動計算)</t>
    <rPh sb="1" eb="3">
      <t>ジドウ</t>
    </rPh>
    <rPh sb="3" eb="5">
      <t>ケイサン</t>
    </rPh>
    <phoneticPr fontId="1"/>
  </si>
  <si>
    <t>(合計欄は自動計算)</t>
    <rPh sb="1" eb="3">
      <t>ゴウケイ</t>
    </rPh>
    <rPh sb="3" eb="4">
      <t>ラン</t>
    </rPh>
    <rPh sb="5" eb="7">
      <t>ジドウ</t>
    </rPh>
    <rPh sb="7" eb="9">
      <t>ケイサン</t>
    </rPh>
    <phoneticPr fontId="1"/>
  </si>
  <si>
    <t>(自動計算)→</t>
    <rPh sb="1" eb="3">
      <t>ジドウ</t>
    </rPh>
    <rPh sb="3" eb="5">
      <t>ケイサン</t>
    </rPh>
    <phoneticPr fontId="1"/>
  </si>
  <si>
    <t>所得見込算出表(所得算出表)
[申請条件②-２用・給与所得者用]</t>
    <rPh sb="0" eb="2">
      <t>ショトク</t>
    </rPh>
    <rPh sb="2" eb="4">
      <t>ミコミ</t>
    </rPh>
    <rPh sb="4" eb="6">
      <t>サンシュツ</t>
    </rPh>
    <rPh sb="6" eb="7">
      <t>ヒョウ</t>
    </rPh>
    <rPh sb="8" eb="10">
      <t>ショトク</t>
    </rPh>
    <rPh sb="10" eb="12">
      <t>サンシュツ</t>
    </rPh>
    <rPh sb="12" eb="13">
      <t>ヒョウ</t>
    </rPh>
    <rPh sb="25" eb="27">
      <t>キュウヨ</t>
    </rPh>
    <rPh sb="27" eb="29">
      <t>ショトク</t>
    </rPh>
    <rPh sb="29" eb="30">
      <t>シャ</t>
    </rPh>
    <rPh sb="30" eb="31">
      <t>ヨウ</t>
    </rPh>
    <phoneticPr fontId="1"/>
  </si>
  <si>
    <t>[2022年1月から6月]までの収入実績を入力することで、所得判定が自動で行われます。
①～⑤の案内文に従って入力し、根拠資料の準備を進めてください。</t>
    <rPh sb="5" eb="6">
      <t>ネン</t>
    </rPh>
    <rPh sb="7" eb="8">
      <t>ガツ</t>
    </rPh>
    <rPh sb="11" eb="12">
      <t>ツキ</t>
    </rPh>
    <rPh sb="16" eb="18">
      <t>シュウニュウ</t>
    </rPh>
    <rPh sb="18" eb="20">
      <t>ジッセキ</t>
    </rPh>
    <rPh sb="21" eb="23">
      <t>ニュウリョク</t>
    </rPh>
    <rPh sb="29" eb="31">
      <t>ショトク</t>
    </rPh>
    <rPh sb="31" eb="33">
      <t>ハンテイ</t>
    </rPh>
    <rPh sb="34" eb="36">
      <t>ジドウ</t>
    </rPh>
    <rPh sb="37" eb="38">
      <t>オコナ</t>
    </rPh>
    <rPh sb="48" eb="51">
      <t>アンナイブン</t>
    </rPh>
    <rPh sb="52" eb="53">
      <t>シタガ</t>
    </rPh>
    <rPh sb="55" eb="57">
      <t>ニュウリョク</t>
    </rPh>
    <rPh sb="59" eb="61">
      <t>コンキョ</t>
    </rPh>
    <rPh sb="61" eb="63">
      <t>シリョウ</t>
    </rPh>
    <rPh sb="64" eb="66">
      <t>ジュンビ</t>
    </rPh>
    <rPh sb="67" eb="68">
      <t>スス</t>
    </rPh>
    <phoneticPr fontId="1"/>
  </si>
  <si>
    <t>これまでの所得(2022年)</t>
    <rPh sb="5" eb="7">
      <t>ショトク</t>
    </rPh>
    <rPh sb="12" eb="13">
      <t>ネン</t>
    </rPh>
    <phoneticPr fontId="1"/>
  </si>
  <si>
    <t>　2022年所得見込(a+d)</t>
    <rPh sb="5" eb="6">
      <t>ネン</t>
    </rPh>
    <rPh sb="6" eb="8">
      <t>ショトク</t>
    </rPh>
    <rPh sb="8" eb="10">
      <t>ミコ</t>
    </rPh>
    <phoneticPr fontId="1"/>
  </si>
  <si>
    <r>
      <t>　【⑥】…①～⑤の案内に従って入力した結果、判定結果に</t>
    </r>
    <r>
      <rPr>
        <u/>
        <sz val="11"/>
        <color theme="1"/>
        <rFont val="游ゴシック"/>
        <family val="3"/>
        <charset val="128"/>
        <scheme val="minor"/>
      </rPr>
      <t>「</t>
    </r>
    <r>
      <rPr>
        <b/>
        <u/>
        <sz val="11"/>
        <color theme="1"/>
        <rFont val="游ゴシック"/>
        <family val="3"/>
        <charset val="128"/>
        <scheme val="minor"/>
      </rPr>
      <t>所得条件〇</t>
    </r>
    <r>
      <rPr>
        <u/>
        <sz val="11"/>
        <color theme="1"/>
        <rFont val="游ゴシック"/>
        <family val="3"/>
        <charset val="128"/>
        <scheme val="minor"/>
      </rPr>
      <t>」と表示された方は、本紙を印刷し、根拠資料と併せて提出してください。</t>
    </r>
    <rPh sb="22" eb="24">
      <t>ハンテイ</t>
    </rPh>
    <rPh sb="24" eb="26">
      <t>ケッカ</t>
    </rPh>
    <rPh sb="28" eb="30">
      <t>ショトク</t>
    </rPh>
    <rPh sb="30" eb="32">
      <t>ジョウケン</t>
    </rPh>
    <rPh sb="35" eb="37">
      <t>ヒョウジ</t>
    </rPh>
    <rPh sb="40" eb="41">
      <t>カタ</t>
    </rPh>
    <rPh sb="43" eb="45">
      <t>ホンシ</t>
    </rPh>
    <rPh sb="46" eb="48">
      <t>インサツ</t>
    </rPh>
    <rPh sb="50" eb="52">
      <t>コンキョ</t>
    </rPh>
    <rPh sb="52" eb="54">
      <t>シリョウ</t>
    </rPh>
    <rPh sb="55" eb="56">
      <t>アワ</t>
    </rPh>
    <rPh sb="58" eb="60">
      <t>テイシュツ</t>
    </rPh>
    <phoneticPr fontId="1"/>
  </si>
  <si>
    <r>
      <t>　【①】…「これまでの所得(2022年)」の緑色のセルに、</t>
    </r>
    <r>
      <rPr>
        <u/>
        <sz val="11"/>
        <color theme="1"/>
        <rFont val="游ゴシック"/>
        <family val="3"/>
        <charset val="128"/>
        <scheme val="minor"/>
      </rPr>
      <t>[2022年1月から6月]までの所得（</t>
    </r>
    <r>
      <rPr>
        <b/>
        <u/>
        <sz val="11"/>
        <color theme="1"/>
        <rFont val="游ゴシック"/>
        <family val="3"/>
        <charset val="128"/>
        <scheme val="minor"/>
      </rPr>
      <t xml:space="preserve">給与
</t>
    </r>
    <r>
      <rPr>
        <b/>
        <sz val="11"/>
        <color theme="1"/>
        <rFont val="游ゴシック"/>
        <family val="3"/>
        <charset val="128"/>
        <scheme val="minor"/>
      </rPr>
      <t>　　　　　</t>
    </r>
    <r>
      <rPr>
        <b/>
        <u/>
        <sz val="11"/>
        <color theme="1"/>
        <rFont val="游ゴシック"/>
        <family val="3"/>
        <charset val="128"/>
        <scheme val="minor"/>
      </rPr>
      <t>明細の"総支給額"の金額</t>
    </r>
    <r>
      <rPr>
        <u/>
        <sz val="11"/>
        <color theme="1"/>
        <rFont val="游ゴシック"/>
        <family val="3"/>
        <charset val="128"/>
        <scheme val="minor"/>
      </rPr>
      <t>）を入力してください。</t>
    </r>
    <r>
      <rPr>
        <sz val="11"/>
        <color theme="1"/>
        <rFont val="游ゴシック"/>
        <family val="2"/>
        <charset val="128"/>
        <scheme val="minor"/>
      </rPr>
      <t xml:space="preserve">
　【②】…「これまでの所得(2022年)」に入力した所得の根拠となる</t>
    </r>
    <r>
      <rPr>
        <b/>
        <u/>
        <sz val="11"/>
        <color theme="1"/>
        <rFont val="游ゴシック"/>
        <family val="3"/>
        <charset val="128"/>
        <scheme val="minor"/>
      </rPr>
      <t>給与明細</t>
    </r>
    <r>
      <rPr>
        <u/>
        <sz val="11"/>
        <color theme="1"/>
        <rFont val="游ゴシック"/>
        <family val="3"/>
        <charset val="128"/>
        <scheme val="minor"/>
      </rPr>
      <t xml:space="preserve">を提出してくだ
</t>
    </r>
    <r>
      <rPr>
        <sz val="11"/>
        <color theme="1"/>
        <rFont val="游ゴシック"/>
        <family val="3"/>
        <charset val="128"/>
        <scheme val="minor"/>
      </rPr>
      <t>　　　　　</t>
    </r>
    <r>
      <rPr>
        <u/>
        <sz val="11"/>
        <color theme="1"/>
        <rFont val="游ゴシック"/>
        <family val="3"/>
        <charset val="128"/>
        <scheme val="minor"/>
      </rPr>
      <t>さい。根拠となる箇所がわかるように蛍光ペン等でマークしてください。</t>
    </r>
    <rPh sb="22" eb="24">
      <t>ミドリイロ</t>
    </rPh>
    <rPh sb="34" eb="35">
      <t>ネン</t>
    </rPh>
    <rPh sb="36" eb="37">
      <t>ガツ</t>
    </rPh>
    <rPh sb="40" eb="41">
      <t>ガツ</t>
    </rPh>
    <rPh sb="45" eb="47">
      <t>ショトク</t>
    </rPh>
    <rPh sb="48" eb="50">
      <t>キュウヨ</t>
    </rPh>
    <rPh sb="56" eb="58">
      <t>メイサイ</t>
    </rPh>
    <rPh sb="60" eb="63">
      <t>ソウシキュウ</t>
    </rPh>
    <rPh sb="63" eb="64">
      <t>ガク</t>
    </rPh>
    <rPh sb="66" eb="68">
      <t>キンガク</t>
    </rPh>
    <rPh sb="70" eb="72">
      <t>ニュウリョク</t>
    </rPh>
    <rPh sb="119" eb="121">
      <t>テイシュツ</t>
    </rPh>
    <phoneticPr fontId="1"/>
  </si>
  <si>
    <r>
      <t>　【③】…「比較対象とする年」の緑色のセルから、</t>
    </r>
    <r>
      <rPr>
        <u/>
        <sz val="11"/>
        <color theme="1"/>
        <rFont val="游ゴシック"/>
        <family val="3"/>
        <charset val="128"/>
        <scheme val="minor"/>
      </rPr>
      <t>比較対象とする年を選択してください。</t>
    </r>
    <r>
      <rPr>
        <sz val="11"/>
        <color theme="1"/>
        <rFont val="游ゴシック"/>
        <family val="2"/>
        <charset val="128"/>
        <scheme val="minor"/>
      </rPr>
      <t xml:space="preserve">
　【④】…「(e)で選択した年の所得」に</t>
    </r>
    <r>
      <rPr>
        <u/>
        <sz val="11"/>
        <color theme="1"/>
        <rFont val="游ゴシック"/>
        <family val="3"/>
        <charset val="128"/>
        <scheme val="minor"/>
      </rPr>
      <t>選択した年の所得（</t>
    </r>
    <r>
      <rPr>
        <b/>
        <u/>
        <sz val="11"/>
        <color theme="1"/>
        <rFont val="游ゴシック"/>
        <family val="3"/>
        <charset val="128"/>
        <scheme val="minor"/>
      </rPr>
      <t xml:space="preserve">源泉徴収票の”支払金額”欄の
</t>
    </r>
    <r>
      <rPr>
        <b/>
        <sz val="11"/>
        <color theme="1"/>
        <rFont val="游ゴシック"/>
        <family val="3"/>
        <charset val="128"/>
        <scheme val="minor"/>
      </rPr>
      <t>　　　　　</t>
    </r>
    <r>
      <rPr>
        <b/>
        <u/>
        <sz val="11"/>
        <color theme="1"/>
        <rFont val="游ゴシック"/>
        <family val="3"/>
        <charset val="128"/>
        <scheme val="minor"/>
      </rPr>
      <t>金額</t>
    </r>
    <r>
      <rPr>
        <u/>
        <sz val="11"/>
        <color theme="1"/>
        <rFont val="游ゴシック"/>
        <family val="3"/>
        <charset val="128"/>
        <scheme val="minor"/>
      </rPr>
      <t>）を入力してください。</t>
    </r>
    <r>
      <rPr>
        <sz val="11"/>
        <color theme="1"/>
        <rFont val="游ゴシック"/>
        <family val="2"/>
        <charset val="128"/>
        <scheme val="minor"/>
      </rPr>
      <t xml:space="preserve">
　【⑤】…「(e)で選択した年の所得」に入力した所得の根拠となる</t>
    </r>
    <r>
      <rPr>
        <b/>
        <u/>
        <sz val="11"/>
        <color theme="1"/>
        <rFont val="游ゴシック"/>
        <family val="3"/>
        <charset val="128"/>
        <scheme val="minor"/>
      </rPr>
      <t>源泉徴収票</t>
    </r>
    <r>
      <rPr>
        <u/>
        <sz val="11"/>
        <color theme="1"/>
        <rFont val="游ゴシック"/>
        <family val="3"/>
        <charset val="128"/>
        <scheme val="minor"/>
      </rPr>
      <t xml:space="preserve">を提出して
</t>
    </r>
    <r>
      <rPr>
        <sz val="11"/>
        <color theme="1"/>
        <rFont val="游ゴシック"/>
        <family val="3"/>
        <charset val="128"/>
        <scheme val="minor"/>
      </rPr>
      <t>　　　　　</t>
    </r>
    <r>
      <rPr>
        <u/>
        <sz val="11"/>
        <color theme="1"/>
        <rFont val="游ゴシック"/>
        <family val="3"/>
        <charset val="128"/>
        <scheme val="minor"/>
      </rPr>
      <t>ください。根拠となる箇所がわかるように蛍光ペン等でマークしてください。</t>
    </r>
    <rPh sb="6" eb="8">
      <t>ヒカク</t>
    </rPh>
    <rPh sb="8" eb="10">
      <t>タイショウ</t>
    </rPh>
    <rPh sb="16" eb="18">
      <t>ミドリイロ</t>
    </rPh>
    <rPh sb="24" eb="26">
      <t>ヒカク</t>
    </rPh>
    <rPh sb="26" eb="28">
      <t>タイショウ</t>
    </rPh>
    <rPh sb="33" eb="35">
      <t>センタク</t>
    </rPh>
    <rPh sb="63" eb="65">
      <t>センタク</t>
    </rPh>
    <rPh sb="67" eb="68">
      <t>トシ</t>
    </rPh>
    <rPh sb="69" eb="71">
      <t>ショトク</t>
    </rPh>
    <rPh sb="96" eb="98">
      <t>ニュウリョク</t>
    </rPh>
    <rPh sb="138" eb="143">
      <t>ゲンセンチョウシュウヒョウ</t>
    </rPh>
    <rPh sb="144" eb="146">
      <t>テイシュツ</t>
    </rPh>
    <phoneticPr fontId="1"/>
  </si>
  <si>
    <r>
      <t>　【注意点】
　●</t>
    </r>
    <r>
      <rPr>
        <u/>
        <sz val="11"/>
        <color rgb="FFFF0000"/>
        <rFont val="游ゴシック"/>
        <family val="3"/>
        <charset val="128"/>
        <scheme val="minor"/>
      </rPr>
      <t>Ａ4オモテ面１枚で出力</t>
    </r>
    <r>
      <rPr>
        <u/>
        <sz val="11"/>
        <color theme="1"/>
        <rFont val="游ゴシック"/>
        <family val="3"/>
        <charset val="128"/>
        <scheme val="minor"/>
      </rPr>
      <t>されるように印刷してください。　</t>
    </r>
    <r>
      <rPr>
        <sz val="11"/>
        <color theme="1"/>
        <rFont val="游ゴシック"/>
        <family val="2"/>
        <charset val="128"/>
        <scheme val="minor"/>
      </rPr>
      <t xml:space="preserve">
　●</t>
    </r>
    <r>
      <rPr>
        <u/>
        <sz val="11"/>
        <color theme="1"/>
        <rFont val="游ゴシック"/>
        <family val="3"/>
        <charset val="128"/>
        <scheme val="minor"/>
      </rPr>
      <t>「0円」の場合は「0」を入力してください。</t>
    </r>
    <r>
      <rPr>
        <sz val="11"/>
        <color theme="1"/>
        <rFont val="游ゴシック"/>
        <family val="2"/>
        <charset val="128"/>
        <scheme val="minor"/>
      </rPr>
      <t>未入力箇所があると数値が表示されないよう
　　になっています。
　●案内文の通り、必ず、</t>
    </r>
    <r>
      <rPr>
        <u/>
        <sz val="11"/>
        <color theme="1"/>
        <rFont val="游ゴシック"/>
        <family val="3"/>
        <charset val="128"/>
        <scheme val="minor"/>
      </rPr>
      <t>該当箇所を蛍光ペン等でマークしてください。</t>
    </r>
    <r>
      <rPr>
        <sz val="11"/>
        <color theme="1"/>
        <rFont val="游ゴシック"/>
        <family val="2"/>
        <charset val="128"/>
        <scheme val="minor"/>
      </rPr>
      <t>入力した数値と一致
　　する根拠資料の該当箇所がわからない場合、</t>
    </r>
    <r>
      <rPr>
        <u/>
        <sz val="11"/>
        <color theme="1"/>
        <rFont val="游ゴシック"/>
        <family val="3"/>
        <charset val="128"/>
        <scheme val="minor"/>
      </rPr>
      <t>選考外となります。</t>
    </r>
    <rPh sb="2" eb="4">
      <t>チュウイ</t>
    </rPh>
    <rPh sb="4" eb="5">
      <t>テン</t>
    </rPh>
    <rPh sb="69" eb="71">
      <t>スウチ</t>
    </rPh>
    <rPh sb="94" eb="97">
      <t>アンナイブン</t>
    </rPh>
    <rPh sb="98" eb="99">
      <t>トオ</t>
    </rPh>
    <rPh sb="101" eb="102">
      <t>カナラ</t>
    </rPh>
    <rPh sb="104" eb="106">
      <t>ガイトウ</t>
    </rPh>
    <rPh sb="106" eb="108">
      <t>カショ</t>
    </rPh>
    <rPh sb="109" eb="111">
      <t>ケイコウ</t>
    </rPh>
    <rPh sb="113" eb="114">
      <t>トウ</t>
    </rPh>
    <rPh sb="144" eb="146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</si>
</sst>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6"/>
      <color theme="6"/>
      <name val="游ゴシック"/>
      <family val="2"/>
      <charset val="128"/>
      <scheme val="minor"/>
    </font>
    <font>
      <sz val="8"/>
      <color theme="6"/>
      <name val="游ゴシック"/>
      <family val="2"/>
      <charset val="128"/>
      <scheme val="minor"/>
    </font>
    <font>
      <sz val="8"/>
      <color theme="6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7" fontId="0" fillId="0" borderId="3" xfId="0" applyNumberFormat="1" applyFill="1" applyBorder="1">
      <alignment vertical="center"/>
    </xf>
    <xf numFmtId="178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5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/>
    </xf>
    <xf numFmtId="55" fontId="0" fillId="0" borderId="0" xfId="0" applyNumberFormat="1" applyAlignment="1">
      <alignment horizontal="left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49" fontId="3" fillId="0" borderId="8" xfId="0" applyNumberFormat="1" applyFont="1" applyBorder="1" applyAlignment="1">
      <alignment horizontal="right" vertical="center" wrapText="1"/>
    </xf>
    <xf numFmtId="177" fontId="0" fillId="0" borderId="3" xfId="0" applyNumberFormat="1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2" xfId="0" applyBorder="1">
      <alignment vertical="center"/>
    </xf>
    <xf numFmtId="176" fontId="0" fillId="0" borderId="3" xfId="0" applyNumberFormat="1" applyBorder="1" applyAlignment="1">
      <alignment horizontal="left" vertical="center"/>
    </xf>
    <xf numFmtId="178" fontId="0" fillId="0" borderId="3" xfId="0" applyNumberFormat="1" applyBorder="1" applyAlignment="1">
      <alignment horizontal="left" vertical="center"/>
    </xf>
    <xf numFmtId="0" fontId="6" fillId="0" borderId="0" xfId="0" applyFont="1">
      <alignment vertical="center"/>
    </xf>
    <xf numFmtId="0" fontId="5" fillId="0" borderId="8" xfId="0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177" fontId="0" fillId="0" borderId="12" xfId="0" applyNumberFormat="1" applyFill="1" applyBorder="1">
      <alignment vertical="center"/>
    </xf>
    <xf numFmtId="178" fontId="0" fillId="0" borderId="14" xfId="0" applyNumberFormat="1" applyBorder="1" applyAlignment="1">
      <alignment horizontal="center" vertical="center"/>
    </xf>
    <xf numFmtId="177" fontId="0" fillId="0" borderId="16" xfId="0" applyNumberFormat="1" applyFill="1" applyBorder="1">
      <alignment vertical="center"/>
    </xf>
    <xf numFmtId="177" fontId="0" fillId="2" borderId="4" xfId="0" applyNumberFormat="1" applyFill="1" applyBorder="1" applyAlignment="1" applyProtection="1">
      <alignment vertical="center"/>
      <protection locked="0"/>
    </xf>
    <xf numFmtId="177" fontId="0" fillId="2" borderId="1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38" fontId="0" fillId="2" borderId="2" xfId="1" applyFont="1" applyFill="1" applyBorder="1" applyAlignment="1" applyProtection="1">
      <alignment vertical="center" wrapText="1"/>
      <protection locked="0"/>
    </xf>
    <xf numFmtId="177" fontId="0" fillId="0" borderId="8" xfId="0" applyNumberFormat="1" applyBorder="1" applyAlignment="1" applyProtection="1">
      <alignment vertical="center"/>
      <protection hidden="1"/>
    </xf>
    <xf numFmtId="178" fontId="0" fillId="0" borderId="2" xfId="0" applyNumberFormat="1" applyBorder="1" applyAlignment="1" applyProtection="1">
      <alignment horizontal="right" vertical="center"/>
      <protection hidden="1"/>
    </xf>
    <xf numFmtId="176" fontId="0" fillId="0" borderId="2" xfId="0" applyNumberFormat="1" applyBorder="1" applyAlignment="1" applyProtection="1">
      <alignment vertical="center"/>
      <protection hidden="1"/>
    </xf>
    <xf numFmtId="177" fontId="0" fillId="0" borderId="2" xfId="0" applyNumberFormat="1" applyBorder="1" applyProtection="1">
      <alignment vertical="center"/>
      <protection hidden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55" fontId="0" fillId="0" borderId="5" xfId="0" applyNumberFormat="1" applyBorder="1" applyAlignment="1">
      <alignment vertical="center" wrapText="1"/>
    </xf>
    <xf numFmtId="55" fontId="0" fillId="0" borderId="6" xfId="0" applyNumberFormat="1" applyBorder="1" applyAlignment="1">
      <alignment vertical="center" wrapText="1"/>
    </xf>
    <xf numFmtId="55" fontId="0" fillId="0" borderId="7" xfId="0" applyNumberFormat="1" applyBorder="1" applyAlignment="1">
      <alignment vertical="center" wrapText="1"/>
    </xf>
    <xf numFmtId="55" fontId="0" fillId="0" borderId="8" xfId="0" applyNumberFormat="1" applyBorder="1" applyAlignment="1">
      <alignment vertical="center" wrapText="1"/>
    </xf>
    <xf numFmtId="55" fontId="0" fillId="0" borderId="11" xfId="0" applyNumberFormat="1" applyBorder="1" applyAlignment="1">
      <alignment vertical="center" wrapText="1"/>
    </xf>
    <xf numFmtId="55" fontId="0" fillId="0" borderId="12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6" fontId="10" fillId="0" borderId="17" xfId="0" applyNumberFormat="1" applyFont="1" applyBorder="1" applyAlignment="1" applyProtection="1">
      <alignment horizontal="center" vertical="center"/>
      <protection hidden="1"/>
    </xf>
    <xf numFmtId="176" fontId="10" fillId="0" borderId="20" xfId="0" applyNumberFormat="1" applyFont="1" applyBorder="1" applyAlignment="1" applyProtection="1">
      <alignment horizontal="center" vertical="center"/>
      <protection hidden="1"/>
    </xf>
    <xf numFmtId="176" fontId="10" fillId="0" borderId="21" xfId="0" applyNumberFormat="1" applyFont="1" applyBorder="1" applyAlignment="1" applyProtection="1">
      <alignment horizontal="center" vertical="center"/>
      <protection hidden="1"/>
    </xf>
    <xf numFmtId="176" fontId="10" fillId="0" borderId="22" xfId="0" applyNumberFormat="1" applyFont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31"/>
  <sheetViews>
    <sheetView tabSelected="1" zoomScaleNormal="100" workbookViewId="0">
      <selection activeCell="F22" sqref="F22:G23"/>
    </sheetView>
  </sheetViews>
  <sheetFormatPr defaultRowHeight="18.75" x14ac:dyDescent="0.4"/>
  <cols>
    <col min="2" max="2" width="8.375" customWidth="1"/>
    <col min="3" max="3" width="12.5" style="5" bestFit="1" customWidth="1"/>
    <col min="4" max="4" width="3.375" style="5" bestFit="1" customWidth="1"/>
    <col min="6" max="6" width="24.875" customWidth="1"/>
    <col min="7" max="7" width="11.125" style="2" bestFit="1" customWidth="1"/>
    <col min="8" max="8" width="3.375" style="11" bestFit="1" customWidth="1"/>
  </cols>
  <sheetData>
    <row r="1" spans="1:8" ht="69" customHeight="1" x14ac:dyDescent="0.4">
      <c r="A1" s="46" t="s">
        <v>19</v>
      </c>
      <c r="B1" s="47"/>
      <c r="C1" s="47"/>
      <c r="D1" s="47"/>
      <c r="E1" s="47"/>
      <c r="F1" s="47"/>
      <c r="G1" s="47"/>
      <c r="H1" s="47"/>
    </row>
    <row r="2" spans="1:8" ht="54.75" customHeight="1" x14ac:dyDescent="0.4">
      <c r="A2" s="48" t="s">
        <v>20</v>
      </c>
      <c r="B2" s="49"/>
      <c r="C2" s="49"/>
      <c r="D2" s="49"/>
      <c r="E2" s="49"/>
      <c r="F2" s="49"/>
      <c r="G2" s="49"/>
      <c r="H2" s="50"/>
    </row>
    <row r="4" spans="1:8" ht="18.75" customHeight="1" x14ac:dyDescent="0.4">
      <c r="A4" s="51" t="s">
        <v>24</v>
      </c>
      <c r="B4" s="52"/>
      <c r="C4" s="52"/>
      <c r="D4" s="52"/>
      <c r="E4" s="52"/>
      <c r="F4" s="52"/>
      <c r="G4" s="52"/>
      <c r="H4" s="53"/>
    </row>
    <row r="5" spans="1:8" ht="66" customHeight="1" x14ac:dyDescent="0.4">
      <c r="A5" s="54"/>
      <c r="B5" s="55"/>
      <c r="C5" s="55"/>
      <c r="D5" s="55"/>
      <c r="E5" s="55"/>
      <c r="F5" s="55"/>
      <c r="G5" s="55"/>
      <c r="H5" s="56"/>
    </row>
    <row r="6" spans="1:8" x14ac:dyDescent="0.4">
      <c r="A6" s="10"/>
      <c r="B6" s="10"/>
      <c r="C6" s="10"/>
      <c r="D6" s="10"/>
      <c r="E6" s="10"/>
      <c r="F6" s="10"/>
      <c r="G6" s="10"/>
      <c r="H6" s="12"/>
    </row>
    <row r="7" spans="1:8" x14ac:dyDescent="0.4">
      <c r="A7" s="10"/>
      <c r="B7" s="10"/>
      <c r="C7" s="10"/>
      <c r="D7" s="10"/>
      <c r="E7" s="10"/>
      <c r="F7" s="10"/>
      <c r="G7" s="10"/>
      <c r="H7" s="12"/>
    </row>
    <row r="8" spans="1:8" x14ac:dyDescent="0.4">
      <c r="B8" s="45" t="s">
        <v>21</v>
      </c>
      <c r="C8" s="45"/>
      <c r="D8" s="45"/>
    </row>
    <row r="9" spans="1:8" x14ac:dyDescent="0.4">
      <c r="B9" s="8">
        <v>1</v>
      </c>
      <c r="C9" s="28"/>
      <c r="D9" s="7" t="s">
        <v>5</v>
      </c>
      <c r="F9" s="19" t="s">
        <v>7</v>
      </c>
      <c r="G9" s="33" t="str">
        <f>IFERROR(INDEX(入力シート!B9:B14,MATCH(MIN(入力シート!C9:C14),入力シート!C9:C14,0),1),"")</f>
        <v/>
      </c>
      <c r="H9" s="21"/>
    </row>
    <row r="10" spans="1:8" x14ac:dyDescent="0.4">
      <c r="B10" s="8">
        <v>2</v>
      </c>
      <c r="C10" s="28"/>
      <c r="D10" s="7" t="s">
        <v>5</v>
      </c>
      <c r="F10" s="19" t="s">
        <v>8</v>
      </c>
      <c r="G10" s="34">
        <f>IFERROR('※入力不可(計算シート)'!F4,"")</f>
        <v>0</v>
      </c>
      <c r="H10" s="20" t="s">
        <v>5</v>
      </c>
    </row>
    <row r="11" spans="1:8" x14ac:dyDescent="0.4">
      <c r="B11" s="8">
        <v>3</v>
      </c>
      <c r="C11" s="28"/>
      <c r="D11" s="7" t="s">
        <v>5</v>
      </c>
      <c r="F11" s="19" t="s">
        <v>9</v>
      </c>
      <c r="G11" s="34">
        <f>IFERROR(G10*6,"")</f>
        <v>0</v>
      </c>
      <c r="H11" s="20" t="s">
        <v>5</v>
      </c>
    </row>
    <row r="12" spans="1:8" x14ac:dyDescent="0.4">
      <c r="B12" s="8">
        <v>4</v>
      </c>
      <c r="C12" s="28"/>
      <c r="D12" s="7" t="s">
        <v>5</v>
      </c>
      <c r="F12" s="19" t="s">
        <v>22</v>
      </c>
      <c r="G12" s="34" t="str">
        <f>IFERROR(C15+G11,"")</f>
        <v/>
      </c>
      <c r="H12" s="20" t="s">
        <v>5</v>
      </c>
    </row>
    <row r="13" spans="1:8" x14ac:dyDescent="0.4">
      <c r="B13" s="8">
        <v>5</v>
      </c>
      <c r="C13" s="28"/>
      <c r="D13" s="7" t="s">
        <v>5</v>
      </c>
      <c r="G13" s="69" t="s">
        <v>16</v>
      </c>
      <c r="H13" s="70"/>
    </row>
    <row r="14" spans="1:8" ht="19.5" thickBot="1" x14ac:dyDescent="0.45">
      <c r="B14" s="26">
        <v>6</v>
      </c>
      <c r="C14" s="29"/>
      <c r="D14" s="27" t="s">
        <v>5</v>
      </c>
      <c r="G14" s="6"/>
      <c r="H14" s="13"/>
    </row>
    <row r="15" spans="1:8" ht="19.5" thickTop="1" x14ac:dyDescent="0.4">
      <c r="B15" s="24" t="s">
        <v>6</v>
      </c>
      <c r="C15" s="32" t="str">
        <f>IF(OR(C9="",C10="",C11="",C12="",C13="",C14="",),"",SUM(C9:C14))</f>
        <v/>
      </c>
      <c r="D15" s="25" t="s">
        <v>5</v>
      </c>
      <c r="E15" s="22" t="s">
        <v>17</v>
      </c>
      <c r="G15" s="6"/>
      <c r="H15" s="13"/>
    </row>
    <row r="16" spans="1:8" x14ac:dyDescent="0.4">
      <c r="G16" s="6"/>
      <c r="H16" s="13"/>
    </row>
    <row r="17" spans="1:8" ht="96" customHeight="1" x14ac:dyDescent="0.4">
      <c r="A17" s="63" t="s">
        <v>25</v>
      </c>
      <c r="B17" s="64"/>
      <c r="C17" s="64"/>
      <c r="D17" s="64"/>
      <c r="E17" s="64"/>
      <c r="F17" s="64"/>
      <c r="G17" s="64"/>
      <c r="H17" s="65"/>
    </row>
    <row r="18" spans="1:8" x14ac:dyDescent="0.4">
      <c r="A18" s="9"/>
      <c r="B18" s="9"/>
      <c r="C18" s="9"/>
      <c r="D18" s="9"/>
      <c r="E18" s="9"/>
      <c r="F18" s="9"/>
      <c r="G18" s="9"/>
      <c r="H18" s="13"/>
    </row>
    <row r="19" spans="1:8" ht="19.5" thickBot="1" x14ac:dyDescent="0.45">
      <c r="B19" s="60" t="s">
        <v>11</v>
      </c>
      <c r="C19" s="61"/>
      <c r="D19" s="62"/>
      <c r="G19" s="6"/>
      <c r="H19" s="13"/>
    </row>
    <row r="20" spans="1:8" ht="18.75" customHeight="1" x14ac:dyDescent="0.4">
      <c r="B20" s="15" t="s">
        <v>10</v>
      </c>
      <c r="C20" s="30"/>
      <c r="D20" s="18" t="s">
        <v>12</v>
      </c>
      <c r="F20" s="71" t="s">
        <v>15</v>
      </c>
      <c r="G20" s="72"/>
    </row>
    <row r="21" spans="1:8" ht="18.75" customHeight="1" thickBot="1" x14ac:dyDescent="0.45">
      <c r="B21" s="66" t="str">
        <f>"(e)で選択した年"&amp;"【"&amp;C20&amp;"年】"&amp;"の所得"</f>
        <v>(e)で選択した年【年】の所得</v>
      </c>
      <c r="C21" s="67"/>
      <c r="D21" s="68"/>
      <c r="F21" s="73"/>
      <c r="G21" s="74"/>
      <c r="H21" s="14"/>
    </row>
    <row r="22" spans="1:8" ht="18.75" customHeight="1" x14ac:dyDescent="0.4">
      <c r="B22" s="15" t="s">
        <v>13</v>
      </c>
      <c r="C22" s="31"/>
      <c r="D22" s="17" t="s">
        <v>5</v>
      </c>
      <c r="F22" s="75" t="str">
        <f>IF(OR(G12="",C24=""),"",IF(AND(C24&gt;=G12,G12&lt;=8410000),"所得条件〇","所得条件×"))</f>
        <v/>
      </c>
      <c r="G22" s="76"/>
      <c r="H22" s="14"/>
    </row>
    <row r="23" spans="1:8" ht="19.5" customHeight="1" thickBot="1" x14ac:dyDescent="0.45">
      <c r="B23" s="57" t="s">
        <v>14</v>
      </c>
      <c r="C23" s="58"/>
      <c r="D23" s="59"/>
      <c r="F23" s="77"/>
      <c r="G23" s="78"/>
    </row>
    <row r="24" spans="1:8" x14ac:dyDescent="0.4">
      <c r="B24" s="23" t="s">
        <v>18</v>
      </c>
      <c r="C24" s="35" t="str">
        <f>IF(OR(C22=""),"",C22/2)</f>
        <v/>
      </c>
      <c r="D24" s="16" t="s">
        <v>5</v>
      </c>
    </row>
    <row r="26" spans="1:8" x14ac:dyDescent="0.4">
      <c r="A26" s="36" t="s">
        <v>23</v>
      </c>
      <c r="B26" s="37"/>
      <c r="C26" s="37"/>
      <c r="D26" s="37"/>
      <c r="E26" s="37"/>
      <c r="F26" s="37"/>
      <c r="G26" s="37"/>
      <c r="H26" s="38"/>
    </row>
    <row r="27" spans="1:8" ht="26.25" customHeight="1" x14ac:dyDescent="0.4">
      <c r="A27" s="39"/>
      <c r="B27" s="40"/>
      <c r="C27" s="40"/>
      <c r="D27" s="40"/>
      <c r="E27" s="40"/>
      <c r="F27" s="40"/>
      <c r="G27" s="40"/>
      <c r="H27" s="41"/>
    </row>
    <row r="28" spans="1:8" ht="18.75" customHeight="1" x14ac:dyDescent="0.4">
      <c r="B28" s="14"/>
      <c r="C28" s="14"/>
      <c r="D28" s="14"/>
      <c r="E28" s="14"/>
      <c r="F28" s="14"/>
      <c r="G28" s="14"/>
      <c r="H28" s="14"/>
    </row>
    <row r="29" spans="1:8" x14ac:dyDescent="0.4">
      <c r="A29" s="36" t="s">
        <v>26</v>
      </c>
      <c r="B29" s="37"/>
      <c r="C29" s="37"/>
      <c r="D29" s="37"/>
      <c r="E29" s="37"/>
      <c r="F29" s="37"/>
      <c r="G29" s="37"/>
      <c r="H29" s="38"/>
    </row>
    <row r="30" spans="1:8" x14ac:dyDescent="0.4">
      <c r="A30" s="42"/>
      <c r="B30" s="43"/>
      <c r="C30" s="43"/>
      <c r="D30" s="43"/>
      <c r="E30" s="43"/>
      <c r="F30" s="43"/>
      <c r="G30" s="43"/>
      <c r="H30" s="44"/>
    </row>
    <row r="31" spans="1:8" ht="85.5" customHeight="1" x14ac:dyDescent="0.4">
      <c r="A31" s="39"/>
      <c r="B31" s="40"/>
      <c r="C31" s="40"/>
      <c r="D31" s="40"/>
      <c r="E31" s="40"/>
      <c r="F31" s="40"/>
      <c r="G31" s="40"/>
      <c r="H31" s="41"/>
    </row>
  </sheetData>
  <sheetProtection algorithmName="SHA-512" hashValue="Sp5jviAIlCoo12FPh6a+j8eTkDqw5FQUAQCHT6HnzJstVFaODDYxndPnomtc59wCWG0ENbytgcm7zvEnMQHgKA==" saltValue="NXBjE4oYQ+HxRpyT88PGyA==" spinCount="100000" sheet="1" objects="1" scenarios="1"/>
  <mergeCells count="13">
    <mergeCell ref="A26:H27"/>
    <mergeCell ref="A29:H31"/>
    <mergeCell ref="B8:D8"/>
    <mergeCell ref="A1:H1"/>
    <mergeCell ref="A2:H2"/>
    <mergeCell ref="A4:H5"/>
    <mergeCell ref="B23:D23"/>
    <mergeCell ref="B19:D19"/>
    <mergeCell ref="A17:H17"/>
    <mergeCell ref="B21:D21"/>
    <mergeCell ref="G13:H13"/>
    <mergeCell ref="F20:G21"/>
    <mergeCell ref="F22:G23"/>
  </mergeCells>
  <phoneticPr fontId="1"/>
  <conditionalFormatting sqref="B9:B14">
    <cfRule type="cellIs" dxfId="0" priority="1" operator="equal">
      <formula>$G$9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'※入力不可(引数)'!$A$1:$A$3</xm:f>
          </x14:formula1>
          <xm:sqref>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2:F9"/>
  <sheetViews>
    <sheetView workbookViewId="0">
      <selection activeCell="C13" sqref="C13"/>
    </sheetView>
  </sheetViews>
  <sheetFormatPr defaultRowHeight="18.75" x14ac:dyDescent="0.4"/>
  <cols>
    <col min="5" max="5" width="15.125" bestFit="1" customWidth="1"/>
    <col min="6" max="6" width="9" style="3"/>
  </cols>
  <sheetData>
    <row r="2" spans="2:6" x14ac:dyDescent="0.4">
      <c r="B2" s="1" t="s">
        <v>0</v>
      </c>
      <c r="C2" s="1" t="s">
        <v>1</v>
      </c>
      <c r="E2" s="1" t="s">
        <v>2</v>
      </c>
      <c r="F2" s="4">
        <f>C9</f>
        <v>0</v>
      </c>
    </row>
    <row r="3" spans="2:6" x14ac:dyDescent="0.4">
      <c r="B3" s="1" t="str">
        <f>IFERROR(INDEX(入力シート!B9:B14,MATCH(MIN(入力シート!C9:C14),入力シート!C9:C14,0),1),"")</f>
        <v/>
      </c>
      <c r="C3" s="4">
        <f>IFERROR(VLOOKUP(B3,入力シート!$B$9:$C$14,2,FALSE),0)</f>
        <v>0</v>
      </c>
      <c r="E3" s="1" t="s">
        <v>3</v>
      </c>
      <c r="F3" s="4">
        <f>COUNT(B3:B8)</f>
        <v>0</v>
      </c>
    </row>
    <row r="4" spans="2:6" x14ac:dyDescent="0.4">
      <c r="B4" s="1" t="str">
        <f>IFERROR(IF(B3+1&lt;7,B3+1,""),"")</f>
        <v/>
      </c>
      <c r="C4" s="4">
        <f>IFERROR(VLOOKUP(B4,入力シート!$B$9:$C$14,2,FALSE),0)</f>
        <v>0</v>
      </c>
      <c r="E4" s="1" t="s">
        <v>4</v>
      </c>
      <c r="F4" s="4">
        <f>IFERROR(F2/F3,0)</f>
        <v>0</v>
      </c>
    </row>
    <row r="5" spans="2:6" x14ac:dyDescent="0.4">
      <c r="B5" s="1" t="str">
        <f>IFERROR(IF(B4+1&lt;7,B4+1,""),"")</f>
        <v/>
      </c>
      <c r="C5" s="4">
        <f>IFERROR(VLOOKUP(B5,入力シート!$B$9:$C$14,2,FALSE),0)</f>
        <v>0</v>
      </c>
    </row>
    <row r="6" spans="2:6" x14ac:dyDescent="0.4">
      <c r="B6" s="1" t="str">
        <f>IFERROR(IF(B5+1&lt;7,B5+1,""),"")</f>
        <v/>
      </c>
      <c r="C6" s="4">
        <f>IFERROR(VLOOKUP(B6,入力シート!$B$9:$C$14,2,FALSE),0)</f>
        <v>0</v>
      </c>
    </row>
    <row r="7" spans="2:6" x14ac:dyDescent="0.4">
      <c r="B7" s="1" t="str">
        <f>IFERROR(IF(B6+1&lt;7,B6+1,""),"")</f>
        <v/>
      </c>
      <c r="C7" s="4">
        <f>IFERROR(VLOOKUP(B7,入力シート!$B$9:$C$14,2,FALSE),0)</f>
        <v>0</v>
      </c>
    </row>
    <row r="8" spans="2:6" x14ac:dyDescent="0.4">
      <c r="B8" s="1" t="str">
        <f>IFERROR(IF(B7+1&lt;7,B7+1,""),"")</f>
        <v/>
      </c>
      <c r="C8" s="4">
        <f>IFERROR(VLOOKUP(B8,入力シート!$B$9:$C$14,2,FALSE),0)</f>
        <v>0</v>
      </c>
    </row>
    <row r="9" spans="2:6" x14ac:dyDescent="0.4">
      <c r="B9" s="1"/>
      <c r="C9" s="4">
        <f>SUM(C3:C8)</f>
        <v>0</v>
      </c>
    </row>
  </sheetData>
  <sheetProtection algorithmName="SHA-512" hashValue="YpzidOIcq+k5nQInR/3MTfe8IbNjrq3tndpX3oH3WYp8lblc2EqRNFpMUAnuIUfz1FoVF6AKlWpjh9lzNGz/nA==" saltValue="r9AkpfcL2oFNzwtQcbgbdQ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3"/>
  <sheetViews>
    <sheetView workbookViewId="0">
      <selection activeCell="C14" sqref="C14"/>
    </sheetView>
  </sheetViews>
  <sheetFormatPr defaultRowHeight="18.75" x14ac:dyDescent="0.4"/>
  <sheetData>
    <row r="1" spans="1:1" x14ac:dyDescent="0.4">
      <c r="A1">
        <v>2019</v>
      </c>
    </row>
    <row r="2" spans="1:1" x14ac:dyDescent="0.4">
      <c r="A2">
        <v>2020</v>
      </c>
    </row>
    <row r="3" spans="1:1" x14ac:dyDescent="0.4">
      <c r="A3">
        <v>2021</v>
      </c>
    </row>
  </sheetData>
  <sheetProtection algorithmName="SHA-512" hashValue="5mM1qPbL/p1/Q0Z+hNovjW3sxCFm8itUorOF3999cNs8ThoJ+FNsi2jn/eU5IJnS9VT3jJu1UDEuvD5PmyhhOA==" saltValue="eHw4i7I4/C0BnljIK6Tj5Q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※入力不可(計算シート)</vt:lpstr>
      <vt:lpstr>※入力不可(引数)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20150160</dc:creator>
  <cp:lastModifiedBy>20150159</cp:lastModifiedBy>
  <cp:lastPrinted>2022-06-30T02:17:04Z</cp:lastPrinted>
  <dcterms:created xsi:type="dcterms:W3CDTF">2021-06-10T06:37:41Z</dcterms:created>
  <dcterms:modified xsi:type="dcterms:W3CDTF">2022-06-30T02:17:20Z</dcterms:modified>
</cp:coreProperties>
</file>