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ile.gois.jp\総合文書ライブラリ\１大学\１３学生センター\１３２０学生課\11その他学生の生活支援及び福利厚生に関する事項\03納付金関係\04コロナ授業料減免\令和03年度\06周知・配布\"/>
    </mc:Choice>
  </mc:AlternateContent>
  <bookViews>
    <workbookView xWindow="0" yWindow="0" windowWidth="14370" windowHeight="12180"/>
  </bookViews>
  <sheets>
    <sheet name="入力シート" sheetId="1" r:id="rId1"/>
    <sheet name="※入力不可(計算シート)" sheetId="2" r:id="rId2"/>
    <sheet name="※入力不可(引数)" sheetId="3" r:id="rId3"/>
  </sheets>
  <definedNames>
    <definedName name="_xlnm.Print_Area" localSheetId="0">入力シート!$A$1:$J$30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20" i="1" s="1"/>
  <c r="B3" i="2" l="1"/>
  <c r="C3" i="2" l="1"/>
  <c r="B4" i="2"/>
  <c r="C4" i="2" s="1"/>
  <c r="B5" i="2" l="1"/>
  <c r="C5" i="2" s="1"/>
  <c r="B6" i="2" l="1"/>
  <c r="C6" i="2" s="1"/>
  <c r="B7" i="2" l="1"/>
  <c r="C7" i="2" s="1"/>
  <c r="B8" i="2" l="1"/>
  <c r="C8" i="2" s="1"/>
  <c r="C9" i="2" s="1"/>
  <c r="F2" i="2" s="1"/>
  <c r="F3" i="2" l="1"/>
  <c r="F4" i="2" s="1"/>
</calcChain>
</file>

<file path=xl/sharedStrings.xml><?xml version="1.0" encoding="utf-8"?>
<sst xmlns="http://schemas.openxmlformats.org/spreadsheetml/2006/main" count="18" uniqueCount="16">
  <si>
    <t>検索キー</t>
    <rPh sb="0" eb="2">
      <t>ケンサク</t>
    </rPh>
    <phoneticPr fontId="1"/>
  </si>
  <si>
    <t>金額</t>
    <rPh sb="0" eb="2">
      <t>キンガク</t>
    </rPh>
    <phoneticPr fontId="1"/>
  </si>
  <si>
    <t>対象月給与合計</t>
    <rPh sb="0" eb="2">
      <t>タイショウ</t>
    </rPh>
    <rPh sb="2" eb="3">
      <t>ツキ</t>
    </rPh>
    <rPh sb="3" eb="5">
      <t>キュウヨ</t>
    </rPh>
    <rPh sb="5" eb="7">
      <t>ゴウケイ</t>
    </rPh>
    <phoneticPr fontId="1"/>
  </si>
  <si>
    <t>対象月数</t>
    <rPh sb="0" eb="2">
      <t>タイショウ</t>
    </rPh>
    <rPh sb="2" eb="3">
      <t>ツキ</t>
    </rPh>
    <rPh sb="3" eb="4">
      <t>スウ</t>
    </rPh>
    <phoneticPr fontId="1"/>
  </si>
  <si>
    <t>平均給与</t>
    <rPh sb="0" eb="2">
      <t>ヘイキン</t>
    </rPh>
    <rPh sb="2" eb="4">
      <t>キュウヨ</t>
    </rPh>
    <phoneticPr fontId="1"/>
  </si>
  <si>
    <t>2019年の所得</t>
    <rPh sb="4" eb="5">
      <t>ネン</t>
    </rPh>
    <rPh sb="6" eb="8">
      <t>ショトク</t>
    </rPh>
    <phoneticPr fontId="1"/>
  </si>
  <si>
    <t>円</t>
    <rPh sb="0" eb="1">
      <t>エン</t>
    </rPh>
    <phoneticPr fontId="1"/>
  </si>
  <si>
    <t>2020年の所得</t>
    <rPh sb="4" eb="5">
      <t>ネン</t>
    </rPh>
    <rPh sb="6" eb="8">
      <t>ショトク</t>
    </rPh>
    <phoneticPr fontId="1"/>
  </si>
  <si>
    <t>判定結果</t>
    <rPh sb="0" eb="2">
      <t>ハンテイ</t>
    </rPh>
    <rPh sb="2" eb="4">
      <t>ケッカ</t>
    </rPh>
    <phoneticPr fontId="1"/>
  </si>
  <si>
    <t>2019年の所得の1/2</t>
    <rPh sb="4" eb="5">
      <t>ネン</t>
    </rPh>
    <rPh sb="6" eb="8">
      <t>ショトク</t>
    </rPh>
    <phoneticPr fontId="1"/>
  </si>
  <si>
    <t>2019年と2020年の所得を入力することで、所得判定が自動で算出されます。
①～③の案内文に従って入力し、根拠資料の準備を進めてください。</t>
    <phoneticPr fontId="1"/>
  </si>
  <si>
    <t>(自動計算)</t>
    <phoneticPr fontId="1"/>
  </si>
  <si>
    <r>
      <t>①…「2019年の所得」「2020年の所得」(緑色のセル)に、各年の所得（源泉徴収票の”支払金額”欄の金額）を入力してください。
②…入力した所得の根拠となる</t>
    </r>
    <r>
      <rPr>
        <b/>
        <sz val="11"/>
        <color theme="1"/>
        <rFont val="游ゴシック"/>
        <family val="3"/>
        <charset val="128"/>
        <scheme val="minor"/>
      </rPr>
      <t>源泉徴収票</t>
    </r>
    <r>
      <rPr>
        <sz val="11"/>
        <color theme="1"/>
        <rFont val="游ゴシック"/>
        <family val="2"/>
        <charset val="128"/>
        <scheme val="minor"/>
      </rPr>
      <t>を提出してください。</t>
    </r>
    <r>
      <rPr>
        <u/>
        <sz val="11"/>
        <color theme="1"/>
        <rFont val="游ゴシック"/>
        <family val="3"/>
        <charset val="128"/>
        <scheme val="minor"/>
      </rPr>
      <t>根拠となる箇所がわかるように蛍光ペン等でマークしてください。</t>
    </r>
    <rPh sb="23" eb="25">
      <t>ミドリイロ</t>
    </rPh>
    <rPh sb="31" eb="32">
      <t>カク</t>
    </rPh>
    <rPh sb="32" eb="33">
      <t>ネン</t>
    </rPh>
    <rPh sb="34" eb="36">
      <t>ショトク</t>
    </rPh>
    <rPh sb="37" eb="39">
      <t>ゲンセン</t>
    </rPh>
    <rPh sb="39" eb="42">
      <t>チョウシュウヒョウ</t>
    </rPh>
    <rPh sb="44" eb="46">
      <t>シハライ</t>
    </rPh>
    <rPh sb="46" eb="48">
      <t>キンガク</t>
    </rPh>
    <rPh sb="49" eb="50">
      <t>ラン</t>
    </rPh>
    <rPh sb="51" eb="53">
      <t>キンガク</t>
    </rPh>
    <rPh sb="55" eb="57">
      <t>ニュウリョク</t>
    </rPh>
    <rPh sb="79" eb="84">
      <t>ゲンセンチョウシュウヒョウ</t>
    </rPh>
    <rPh sb="85" eb="87">
      <t>テイシュツ</t>
    </rPh>
    <phoneticPr fontId="1"/>
  </si>
  <si>
    <t>【注意点】
・「0円」の場合は「0」を入力してください。未入力箇所があると数字が表示されないようになっています。
・案内文の通り、必ず、根拠資料の該当箇所を蛍光ペン等でマークしてください。入力した数値と一致する根拠資料の該当箇所がわからない場合、選考外となります。</t>
    <rPh sb="1" eb="3">
      <t>チュウイ</t>
    </rPh>
    <rPh sb="3" eb="4">
      <t>テン</t>
    </rPh>
    <rPh sb="58" eb="61">
      <t>アンナイブン</t>
    </rPh>
    <rPh sb="62" eb="63">
      <t>トオ</t>
    </rPh>
    <rPh sb="65" eb="66">
      <t>カナラ</t>
    </rPh>
    <rPh sb="68" eb="70">
      <t>コンキョ</t>
    </rPh>
    <rPh sb="70" eb="72">
      <t>シリョウ</t>
    </rPh>
    <rPh sb="73" eb="75">
      <t>ガイトウ</t>
    </rPh>
    <rPh sb="75" eb="77">
      <t>カショ</t>
    </rPh>
    <rPh sb="78" eb="80">
      <t>ケイコウ</t>
    </rPh>
    <rPh sb="82" eb="83">
      <t>トウ</t>
    </rPh>
    <rPh sb="110" eb="112">
      <t>ガイトウ</t>
    </rPh>
    <phoneticPr fontId="1"/>
  </si>
  <si>
    <t>所得見込算出表(所得算出表)
[申請条件②-1用・給与所得者用]</t>
    <rPh sb="0" eb="2">
      <t>ショトク</t>
    </rPh>
    <rPh sb="2" eb="4">
      <t>ミコミ</t>
    </rPh>
    <rPh sb="4" eb="6">
      <t>サンシュツ</t>
    </rPh>
    <rPh sb="6" eb="7">
      <t>ヒョウ</t>
    </rPh>
    <rPh sb="8" eb="10">
      <t>ショトク</t>
    </rPh>
    <rPh sb="10" eb="12">
      <t>サンシュツ</t>
    </rPh>
    <rPh sb="12" eb="13">
      <t>ヒョウ</t>
    </rPh>
    <rPh sb="25" eb="27">
      <t>キュウヨ</t>
    </rPh>
    <rPh sb="27" eb="29">
      <t>ショトク</t>
    </rPh>
    <rPh sb="29" eb="30">
      <t>シャ</t>
    </rPh>
    <rPh sb="30" eb="31">
      <t>ヨウ</t>
    </rPh>
    <phoneticPr fontId="1"/>
  </si>
  <si>
    <r>
      <t>③…①～②の案内に従って入力した結果、判定結果欄に「所得条件〇」と表示された方は、</t>
    </r>
    <r>
      <rPr>
        <u/>
        <sz val="11"/>
        <color theme="1"/>
        <rFont val="游ゴシック"/>
        <family val="3"/>
        <charset val="128"/>
        <scheme val="minor"/>
      </rPr>
      <t>本紙を印刷し、①～②で言及した根拠資料と併せて提出してください。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</si>
</sst>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8"/>
      <color theme="0" tint="-0.249977111117893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5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/>
    </xf>
    <xf numFmtId="55" fontId="0" fillId="0" borderId="0" xfId="0" applyNumberFormat="1" applyAlignment="1">
      <alignment horizontal="left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55" fontId="0" fillId="0" borderId="0" xfId="0" applyNumberFormat="1" applyAlignment="1">
      <alignment vertical="center" wrapText="1"/>
    </xf>
    <xf numFmtId="0" fontId="5" fillId="0" borderId="0" xfId="0" applyFont="1" applyAlignment="1">
      <alignment vertical="center"/>
    </xf>
    <xf numFmtId="55" fontId="0" fillId="0" borderId="3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55" fontId="0" fillId="0" borderId="0" xfId="0" applyNumberFormat="1" applyAlignment="1">
      <alignment vertical="center" wrapText="1"/>
    </xf>
    <xf numFmtId="38" fontId="0" fillId="2" borderId="2" xfId="1" applyFont="1" applyFill="1" applyBorder="1" applyAlignment="1" applyProtection="1">
      <alignment vertical="center" wrapText="1"/>
      <protection locked="0"/>
    </xf>
    <xf numFmtId="38" fontId="0" fillId="2" borderId="4" xfId="1" applyFont="1" applyFill="1" applyBorder="1" applyAlignment="1" applyProtection="1">
      <alignment vertical="center" wrapText="1"/>
      <protection locked="0"/>
    </xf>
    <xf numFmtId="5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0" fillId="0" borderId="2" xfId="1" applyFont="1" applyBorder="1" applyAlignment="1">
      <alignment vertical="center" wrapText="1"/>
    </xf>
    <xf numFmtId="38" fontId="0" fillId="0" borderId="4" xfId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30"/>
  <sheetViews>
    <sheetView tabSelected="1" zoomScaleNormal="100" workbookViewId="0">
      <selection sqref="A1:J1"/>
    </sheetView>
  </sheetViews>
  <sheetFormatPr defaultRowHeight="18.75" x14ac:dyDescent="0.4"/>
  <cols>
    <col min="2" max="2" width="8.375" customWidth="1"/>
    <col min="3" max="3" width="12.5" style="5" bestFit="1" customWidth="1"/>
    <col min="4" max="4" width="3.375" style="5" bestFit="1" customWidth="1"/>
    <col min="6" max="6" width="8.375" customWidth="1"/>
    <col min="7" max="7" width="12.5" customWidth="1"/>
    <col min="8" max="8" width="3.375" customWidth="1"/>
    <col min="9" max="9" width="11.125" style="2" bestFit="1" customWidth="1"/>
    <col min="10" max="10" width="3.375" style="8" bestFit="1" customWidth="1"/>
  </cols>
  <sheetData>
    <row r="1" spans="1:10" ht="69" customHeight="1" x14ac:dyDescent="0.4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54.75" customHeight="1" x14ac:dyDescent="0.4">
      <c r="A2" s="27" t="s">
        <v>10</v>
      </c>
      <c r="B2" s="27"/>
      <c r="C2" s="27"/>
      <c r="D2" s="27"/>
      <c r="E2" s="27"/>
      <c r="F2" s="27"/>
      <c r="G2" s="27"/>
      <c r="H2" s="27"/>
      <c r="I2" s="27"/>
      <c r="J2" s="27"/>
    </row>
    <row r="4" spans="1:10" ht="18.75" customHeight="1" x14ac:dyDescent="0.4">
      <c r="A4" s="28" t="s">
        <v>12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66" customHeight="1" x14ac:dyDescent="0.4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x14ac:dyDescent="0.4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18.75" customHeight="1" x14ac:dyDescent="0.4">
      <c r="B7" s="31" t="s">
        <v>5</v>
      </c>
      <c r="C7" s="31"/>
      <c r="D7" s="31"/>
      <c r="E7" s="7"/>
      <c r="F7" s="31" t="s">
        <v>7</v>
      </c>
      <c r="G7" s="31"/>
      <c r="H7" s="31"/>
      <c r="I7" s="7"/>
      <c r="J7" s="9"/>
    </row>
    <row r="8" spans="1:10" x14ac:dyDescent="0.4">
      <c r="A8" s="13"/>
      <c r="B8" s="29"/>
      <c r="C8" s="30"/>
      <c r="D8" s="15" t="s">
        <v>6</v>
      </c>
      <c r="E8" s="13"/>
      <c r="F8" s="29"/>
      <c r="G8" s="30"/>
      <c r="H8" s="15" t="s">
        <v>6</v>
      </c>
      <c r="I8" s="13"/>
      <c r="J8" s="13"/>
    </row>
    <row r="9" spans="1:10" x14ac:dyDescent="0.4">
      <c r="A9" s="13"/>
      <c r="B9" s="29"/>
      <c r="C9" s="30"/>
      <c r="D9" s="15"/>
      <c r="E9" s="13"/>
      <c r="F9" s="29"/>
      <c r="G9" s="30"/>
      <c r="H9" s="15"/>
      <c r="I9" s="13"/>
      <c r="J9" s="13"/>
    </row>
    <row r="10" spans="1:10" x14ac:dyDescent="0.4">
      <c r="A10" s="7"/>
      <c r="B10" s="7"/>
      <c r="C10" s="7"/>
      <c r="D10" s="7"/>
      <c r="E10" s="7"/>
      <c r="F10" s="7"/>
      <c r="G10" s="7"/>
      <c r="H10" s="7"/>
      <c r="I10" s="7"/>
      <c r="J10" s="9"/>
    </row>
    <row r="11" spans="1:10" x14ac:dyDescent="0.4">
      <c r="A11" s="13"/>
      <c r="B11" s="31" t="s">
        <v>9</v>
      </c>
      <c r="C11" s="31"/>
      <c r="D11" s="31"/>
      <c r="E11" s="13"/>
      <c r="F11" s="13"/>
      <c r="G11" s="13"/>
      <c r="H11" s="13"/>
      <c r="I11" s="13"/>
      <c r="J11" s="13"/>
    </row>
    <row r="12" spans="1:10" x14ac:dyDescent="0.4">
      <c r="A12" s="7"/>
      <c r="B12" s="42" t="str">
        <f>IF(OR(B8=""),"",B8/2)</f>
        <v/>
      </c>
      <c r="C12" s="43"/>
      <c r="D12" s="15" t="s">
        <v>6</v>
      </c>
      <c r="E12" s="7"/>
      <c r="F12" s="7"/>
      <c r="G12" s="7"/>
      <c r="H12" s="7"/>
      <c r="I12" s="7"/>
      <c r="J12" s="9"/>
    </row>
    <row r="13" spans="1:10" x14ac:dyDescent="0.4">
      <c r="B13" s="42"/>
      <c r="C13" s="43"/>
      <c r="D13" s="15"/>
      <c r="E13" s="14" t="s">
        <v>11</v>
      </c>
      <c r="F13" s="11"/>
      <c r="G13" s="11"/>
      <c r="I13"/>
      <c r="J13"/>
    </row>
    <row r="14" spans="1:10" x14ac:dyDescent="0.4">
      <c r="C14" s="11"/>
      <c r="D14" s="11"/>
      <c r="E14" s="11"/>
      <c r="F14" s="11"/>
      <c r="G14" s="11"/>
      <c r="I14"/>
      <c r="J14"/>
    </row>
    <row r="15" spans="1:10" x14ac:dyDescent="0.4">
      <c r="C15" s="11"/>
      <c r="D15" s="11"/>
      <c r="E15" s="11"/>
      <c r="F15" s="11"/>
      <c r="G15" s="11"/>
      <c r="I15"/>
      <c r="J15"/>
    </row>
    <row r="16" spans="1:10" x14ac:dyDescent="0.4">
      <c r="C16" s="11"/>
      <c r="D16" s="11"/>
      <c r="E16" s="11"/>
      <c r="F16" s="11"/>
      <c r="G16" s="11"/>
      <c r="I16"/>
      <c r="J16"/>
    </row>
    <row r="17" spans="1:10" ht="19.5" thickBot="1" x14ac:dyDescent="0.45">
      <c r="C17"/>
      <c r="D17"/>
      <c r="I17"/>
      <c r="J17"/>
    </row>
    <row r="18" spans="1:10" x14ac:dyDescent="0.4">
      <c r="C18" s="33" t="s">
        <v>8</v>
      </c>
      <c r="D18" s="34"/>
      <c r="E18" s="34"/>
      <c r="F18" s="34"/>
      <c r="G18" s="35"/>
      <c r="I18"/>
      <c r="J18"/>
    </row>
    <row r="19" spans="1:10" x14ac:dyDescent="0.4">
      <c r="C19" s="36"/>
      <c r="D19" s="37"/>
      <c r="E19" s="37"/>
      <c r="F19" s="37"/>
      <c r="G19" s="38"/>
      <c r="I19"/>
      <c r="J19"/>
    </row>
    <row r="20" spans="1:10" x14ac:dyDescent="0.4">
      <c r="C20" s="36" t="str">
        <f>IF(OR(B12="",F8=""),"",IF(AND(B12&gt;=F8,F8&lt;=8410000),"所得条件〇","所得条件×"))</f>
        <v/>
      </c>
      <c r="D20" s="37"/>
      <c r="E20" s="37"/>
      <c r="F20" s="37"/>
      <c r="G20" s="38"/>
      <c r="I20"/>
      <c r="J20"/>
    </row>
    <row r="21" spans="1:10" ht="19.5" thickBot="1" x14ac:dyDescent="0.45">
      <c r="C21" s="39"/>
      <c r="D21" s="40"/>
      <c r="E21" s="40"/>
      <c r="F21" s="40"/>
      <c r="G21" s="41"/>
      <c r="I21"/>
      <c r="J21"/>
    </row>
    <row r="22" spans="1:10" x14ac:dyDescent="0.4">
      <c r="C22"/>
      <c r="D22"/>
      <c r="I22"/>
      <c r="J22"/>
    </row>
    <row r="23" spans="1:10" x14ac:dyDescent="0.4">
      <c r="A23" s="6"/>
      <c r="B23" s="6"/>
      <c r="C23" s="6"/>
      <c r="D23" s="6"/>
      <c r="E23" s="6"/>
      <c r="F23" s="12"/>
      <c r="G23" s="6"/>
      <c r="H23" s="12"/>
      <c r="I23" s="6"/>
      <c r="J23" s="10"/>
    </row>
    <row r="25" spans="1:10" x14ac:dyDescent="0.4">
      <c r="A25" s="32" t="s">
        <v>15</v>
      </c>
      <c r="B25" s="32"/>
      <c r="C25" s="32"/>
      <c r="D25" s="32"/>
      <c r="E25" s="32"/>
      <c r="F25" s="32"/>
      <c r="G25" s="32"/>
      <c r="H25" s="32"/>
      <c r="I25" s="32"/>
      <c r="J25" s="32"/>
    </row>
    <row r="26" spans="1:10" ht="33.75" customHeight="1" x14ac:dyDescent="0.4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 ht="18.75" customHeight="1" x14ac:dyDescent="0.4">
      <c r="B27" s="11"/>
      <c r="C27" s="11"/>
      <c r="D27" s="11"/>
      <c r="E27" s="11"/>
      <c r="F27" s="11"/>
      <c r="G27" s="11"/>
      <c r="H27" s="11"/>
      <c r="I27" s="11"/>
      <c r="J27" s="11"/>
    </row>
    <row r="28" spans="1:10" x14ac:dyDescent="0.4">
      <c r="A28" s="16" t="s">
        <v>13</v>
      </c>
      <c r="B28" s="17"/>
      <c r="C28" s="17"/>
      <c r="D28" s="17"/>
      <c r="E28" s="17"/>
      <c r="F28" s="17"/>
      <c r="G28" s="17"/>
      <c r="H28" s="17"/>
      <c r="I28" s="17"/>
      <c r="J28" s="18"/>
    </row>
    <row r="29" spans="1:10" x14ac:dyDescent="0.4">
      <c r="A29" s="19"/>
      <c r="B29" s="20"/>
      <c r="C29" s="20"/>
      <c r="D29" s="20"/>
      <c r="E29" s="20"/>
      <c r="F29" s="20"/>
      <c r="G29" s="20"/>
      <c r="H29" s="20"/>
      <c r="I29" s="20"/>
      <c r="J29" s="21"/>
    </row>
    <row r="30" spans="1:10" ht="70.5" customHeigh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4"/>
    </row>
  </sheetData>
  <sheetProtection algorithmName="SHA-512" hashValue="223WwjPEPbEOyOxFdeSEmPgXxFUzKt7JxZ63O+1gu2530u2kttq3O7csh8zF979Qr28KGWkqN0dYNhafRhopTA==" saltValue="YItQ3eaqp8YPcWQbo39uBQ==" spinCount="100000" sheet="1" objects="1" scenarios="1"/>
  <mergeCells count="16">
    <mergeCell ref="D12:D13"/>
    <mergeCell ref="A28:J30"/>
    <mergeCell ref="A1:J1"/>
    <mergeCell ref="A2:J2"/>
    <mergeCell ref="A4:J5"/>
    <mergeCell ref="B8:C9"/>
    <mergeCell ref="D8:D9"/>
    <mergeCell ref="F7:H7"/>
    <mergeCell ref="F8:G9"/>
    <mergeCell ref="H8:H9"/>
    <mergeCell ref="B7:D7"/>
    <mergeCell ref="A25:J26"/>
    <mergeCell ref="C18:G19"/>
    <mergeCell ref="C20:G21"/>
    <mergeCell ref="B11:D11"/>
    <mergeCell ref="B12:C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2:F9"/>
  <sheetViews>
    <sheetView workbookViewId="0">
      <selection activeCell="B5" sqref="B5"/>
    </sheetView>
  </sheetViews>
  <sheetFormatPr defaultRowHeight="18.75" x14ac:dyDescent="0.4"/>
  <cols>
    <col min="5" max="5" width="15.125" bestFit="1" customWidth="1"/>
    <col min="6" max="6" width="9" style="3"/>
  </cols>
  <sheetData>
    <row r="2" spans="2:6" x14ac:dyDescent="0.4">
      <c r="B2" s="1" t="s">
        <v>0</v>
      </c>
      <c r="C2" s="1" t="s">
        <v>1</v>
      </c>
      <c r="E2" s="1" t="s">
        <v>2</v>
      </c>
      <c r="F2" s="4">
        <f>C9</f>
        <v>0</v>
      </c>
    </row>
    <row r="3" spans="2:6" x14ac:dyDescent="0.4">
      <c r="B3" s="1" t="str">
        <f>IFERROR(INDEX(入力シート!B15:B22,MATCH(MIN(入力シート!C15:C22),入力シート!C15:C22,0),1),"")</f>
        <v/>
      </c>
      <c r="C3" s="4">
        <f>IFERROR(VLOOKUP(B3,入力シート!$B$15:$C$22,2,FALSE),0)</f>
        <v>0</v>
      </c>
      <c r="E3" s="1" t="s">
        <v>3</v>
      </c>
      <c r="F3" s="4">
        <f>COUNT(B3:B8)</f>
        <v>0</v>
      </c>
    </row>
    <row r="4" spans="2:6" x14ac:dyDescent="0.4">
      <c r="B4" s="1" t="str">
        <f>IFERROR(IF(B3+1&lt;7,B3+1,""),"")</f>
        <v/>
      </c>
      <c r="C4" s="4">
        <f>IFERROR(VLOOKUP(B4,入力シート!$B$15:$C$22,2,FALSE),0)</f>
        <v>0</v>
      </c>
      <c r="E4" s="1" t="s">
        <v>4</v>
      </c>
      <c r="F4" s="4">
        <f>IFERROR(F2/F3,0)</f>
        <v>0</v>
      </c>
    </row>
    <row r="5" spans="2:6" x14ac:dyDescent="0.4">
      <c r="B5" s="1" t="str">
        <f>IFERROR(IF(B4+1&lt;7,B4+1,""),"")</f>
        <v/>
      </c>
      <c r="C5" s="4">
        <f>IFERROR(VLOOKUP(B5,入力シート!$B$15:$C$22,2,FALSE),0)</f>
        <v>0</v>
      </c>
    </row>
    <row r="6" spans="2:6" x14ac:dyDescent="0.4">
      <c r="B6" s="1" t="str">
        <f>IFERROR(IF(B5+1&lt;7,B5+1,""),"")</f>
        <v/>
      </c>
      <c r="C6" s="4">
        <f>IFERROR(VLOOKUP(B6,入力シート!$B$15:$C$22,2,FALSE),0)</f>
        <v>0</v>
      </c>
    </row>
    <row r="7" spans="2:6" x14ac:dyDescent="0.4">
      <c r="B7" s="1" t="str">
        <f>IFERROR(IF(B6+1&lt;7,B6+1,""),"")</f>
        <v/>
      </c>
      <c r="C7" s="4">
        <f>IFERROR(VLOOKUP(B7,入力シート!$B$15:$C$22,2,FALSE),0)</f>
        <v>0</v>
      </c>
    </row>
    <row r="8" spans="2:6" x14ac:dyDescent="0.4">
      <c r="B8" s="1" t="str">
        <f>IFERROR(IF(B7+1&lt;7,B7+1,""),"")</f>
        <v/>
      </c>
      <c r="C8" s="4">
        <f>IFERROR(VLOOKUP(B8,入力シート!$B$15:$C$22,2,FALSE),0)</f>
        <v>0</v>
      </c>
    </row>
    <row r="9" spans="2:6" x14ac:dyDescent="0.4">
      <c r="B9" s="1"/>
      <c r="C9" s="4">
        <f>SUM(C3:C8)</f>
        <v>0</v>
      </c>
    </row>
  </sheetData>
  <sheetProtection algorithmName="SHA-512" hashValue="vG8RAbGCg6nJL6gdHYXhFgPE8Sx2NfoVl3X8g3Jqu7P/JKVtqn19bZeL0E1CzmulhTldf6Nl3duZKhhK1Qm/8w==" saltValue="qEVCRtr/Mch6WIv6fIeIbQ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activeCell="A2" sqref="A2"/>
    </sheetView>
  </sheetViews>
  <sheetFormatPr defaultRowHeight="18.75" x14ac:dyDescent="0.4"/>
  <sheetData>
    <row r="1" spans="1:1" x14ac:dyDescent="0.4">
      <c r="A1">
        <v>2019</v>
      </c>
    </row>
    <row r="2" spans="1:1" x14ac:dyDescent="0.4">
      <c r="A2">
        <v>2020</v>
      </c>
    </row>
  </sheetData>
  <sheetProtection algorithmName="SHA-512" hashValue="AW4l2onUtqtC69lH72v+mYuMapta8VmX7/Ajg7W1StE0kb2cNhsiKo0pg1/NhpVFEeZQrf4xNKgPue5alkEc7A==" saltValue="wdqahLEkz+Iz1rgVeoRx8Q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※入力不可(計算シート)</vt:lpstr>
      <vt:lpstr>※入力不可(引数)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20150160</dc:creator>
  <cp:lastModifiedBy>20150159</cp:lastModifiedBy>
  <cp:lastPrinted>2021-06-23T04:44:56Z</cp:lastPrinted>
  <dcterms:created xsi:type="dcterms:W3CDTF">2021-06-10T06:37:41Z</dcterms:created>
  <dcterms:modified xsi:type="dcterms:W3CDTF">2021-06-23T05:38:01Z</dcterms:modified>
</cp:coreProperties>
</file>